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/>
  </bookViews>
  <sheets>
    <sheet name="visits" sheetId="1" r:id="rId1"/>
    <sheet name="countries" sheetId="3" r:id="rId2"/>
  </sheets>
  <calcPr calcId="145621"/>
</workbook>
</file>

<file path=xl/calcChain.xml><?xml version="1.0" encoding="utf-8"?>
<calcChain xmlns="http://schemas.openxmlformats.org/spreadsheetml/2006/main">
  <c r="AB7" i="3" l="1"/>
  <c r="AA7" i="3"/>
  <c r="Z7" i="3"/>
  <c r="Y7" i="3"/>
  <c r="X7" i="3"/>
  <c r="W7" i="3"/>
  <c r="V7" i="3"/>
  <c r="U7" i="3"/>
  <c r="T7" i="3"/>
  <c r="S7" i="3"/>
  <c r="R7" i="3"/>
  <c r="Q7" i="3"/>
  <c r="AB5" i="3"/>
  <c r="AA5" i="3"/>
  <c r="Z5" i="3"/>
  <c r="Y5" i="3"/>
  <c r="X5" i="3"/>
  <c r="W5" i="3"/>
  <c r="V5" i="3"/>
  <c r="U5" i="3"/>
  <c r="T5" i="3"/>
  <c r="S5" i="3"/>
  <c r="R5" i="3"/>
  <c r="Q5" i="3"/>
  <c r="K41" i="1"/>
  <c r="M42" i="1"/>
  <c r="K42" i="1"/>
  <c r="M41" i="1"/>
  <c r="N42" i="1" l="1"/>
  <c r="M40" i="1"/>
  <c r="K40" i="1"/>
  <c r="N41" i="1"/>
  <c r="AN7" i="3" l="1"/>
  <c r="AM7" i="3"/>
  <c r="AL7" i="3"/>
  <c r="AK7" i="3"/>
  <c r="AJ7" i="3"/>
  <c r="AI7" i="3"/>
  <c r="AH7" i="3"/>
  <c r="AG7" i="3"/>
  <c r="AF7" i="3"/>
  <c r="AE7" i="3"/>
  <c r="AD7" i="3"/>
  <c r="AC7" i="3"/>
  <c r="AN5" i="3"/>
  <c r="AM5" i="3"/>
  <c r="AL5" i="3"/>
  <c r="AK5" i="3"/>
  <c r="AJ5" i="3"/>
  <c r="AI5" i="3"/>
  <c r="AH5" i="3"/>
  <c r="AG5" i="3"/>
  <c r="AF5" i="3"/>
  <c r="AE5" i="3"/>
  <c r="AD5" i="3"/>
  <c r="AC5" i="3"/>
  <c r="P7" i="3" l="1"/>
  <c r="O7" i="3"/>
  <c r="N7" i="3"/>
  <c r="M7" i="3"/>
  <c r="L7" i="3"/>
  <c r="K7" i="3"/>
  <c r="J7" i="3"/>
  <c r="I7" i="3"/>
  <c r="H7" i="3"/>
  <c r="G7" i="3"/>
  <c r="F7" i="3"/>
  <c r="E7" i="3"/>
  <c r="P5" i="3"/>
  <c r="O5" i="3"/>
  <c r="N5" i="3"/>
  <c r="M5" i="3"/>
  <c r="L5" i="3"/>
  <c r="K5" i="3"/>
  <c r="J5" i="3"/>
  <c r="I5" i="3"/>
  <c r="H5" i="3"/>
  <c r="G5" i="3"/>
  <c r="F5" i="3"/>
  <c r="E5" i="3"/>
  <c r="D128" i="1" l="1"/>
  <c r="E128" i="1"/>
  <c r="F128" i="1"/>
  <c r="G128" i="1"/>
  <c r="H128" i="1"/>
  <c r="C128" i="1"/>
  <c r="D127" i="1"/>
  <c r="E127" i="1"/>
  <c r="F127" i="1"/>
  <c r="G127" i="1"/>
  <c r="H127" i="1"/>
  <c r="C127" i="1"/>
  <c r="D126" i="1"/>
  <c r="E126" i="1"/>
  <c r="F126" i="1"/>
  <c r="G126" i="1"/>
  <c r="H126" i="1"/>
  <c r="C126" i="1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M39" i="1"/>
  <c r="K39" i="1"/>
  <c r="M38" i="1"/>
  <c r="K38" i="1"/>
  <c r="M37" i="1"/>
  <c r="K37" i="1"/>
  <c r="M36" i="1"/>
  <c r="N36" i="1" s="1"/>
  <c r="K36" i="1"/>
  <c r="L36" i="1" s="1"/>
  <c r="M35" i="1"/>
  <c r="K35" i="1"/>
  <c r="L35" i="1" s="1"/>
  <c r="M34" i="1"/>
  <c r="K34" i="1"/>
  <c r="M33" i="1"/>
  <c r="K33" i="1"/>
  <c r="C54" i="3" l="1"/>
  <c r="L37" i="1"/>
  <c r="N37" i="1"/>
  <c r="L34" i="1"/>
  <c r="L38" i="1"/>
  <c r="M44" i="1"/>
  <c r="N34" i="1"/>
  <c r="N38" i="1"/>
  <c r="K44" i="1"/>
  <c r="L39" i="1"/>
  <c r="L40" i="1"/>
  <c r="L41" i="1"/>
  <c r="N35" i="1"/>
  <c r="N39" i="1"/>
  <c r="N40" i="1"/>
  <c r="C65" i="3"/>
  <c r="C81" i="3"/>
  <c r="C5" i="3"/>
  <c r="C20" i="3"/>
  <c r="C74" i="3"/>
  <c r="C33" i="3"/>
  <c r="C85" i="3"/>
  <c r="C96" i="3"/>
  <c r="C63" i="3"/>
  <c r="C44" i="3"/>
  <c r="C82" i="3"/>
  <c r="C37" i="3"/>
  <c r="C90" i="3"/>
  <c r="C39" i="3"/>
  <c r="C14" i="3"/>
  <c r="C84" i="3"/>
  <c r="C101" i="3"/>
  <c r="C51" i="3"/>
  <c r="C88" i="3"/>
  <c r="C98" i="3"/>
  <c r="C52" i="3"/>
  <c r="C93" i="3"/>
  <c r="C45" i="3"/>
  <c r="C106" i="3"/>
  <c r="C47" i="3"/>
  <c r="C23" i="3"/>
  <c r="C92" i="3"/>
  <c r="C25" i="3"/>
  <c r="C60" i="3"/>
  <c r="C89" i="3"/>
  <c r="C49" i="3"/>
  <c r="C61" i="3"/>
  <c r="C16" i="3"/>
  <c r="C53" i="3"/>
  <c r="C67" i="3"/>
  <c r="C56" i="3"/>
  <c r="C31" i="3"/>
  <c r="C100" i="3"/>
  <c r="C59" i="3"/>
  <c r="C69" i="3"/>
  <c r="C105" i="3"/>
  <c r="C40" i="3"/>
  <c r="C12" i="3"/>
  <c r="C94" i="3"/>
  <c r="C71" i="3"/>
  <c r="C77" i="3"/>
  <c r="C73" i="3"/>
  <c r="C48" i="3"/>
  <c r="C24" i="3"/>
  <c r="C17" i="3"/>
  <c r="C87" i="3"/>
  <c r="C29" i="3"/>
  <c r="C50" i="3"/>
  <c r="C9" i="3"/>
  <c r="C18" i="3"/>
  <c r="C104" i="3"/>
  <c r="C11" i="3"/>
  <c r="C80" i="3"/>
  <c r="C13" i="3"/>
  <c r="C83" i="3"/>
  <c r="C57" i="3"/>
  <c r="C32" i="3"/>
  <c r="C26" i="3"/>
  <c r="C95" i="3"/>
  <c r="C46" i="3"/>
  <c r="C102" i="3"/>
  <c r="C68" i="3"/>
  <c r="C42" i="3"/>
  <c r="C15" i="3"/>
  <c r="C34" i="3"/>
  <c r="C27" i="3"/>
  <c r="C97" i="3"/>
  <c r="C66" i="3"/>
  <c r="C35" i="3"/>
  <c r="C103" i="3"/>
  <c r="C10" i="3"/>
  <c r="C79" i="3"/>
  <c r="C62" i="3"/>
  <c r="C64" i="3"/>
  <c r="C86" i="3"/>
  <c r="C78" i="3"/>
  <c r="C21" i="3"/>
  <c r="C19" i="3"/>
  <c r="C22" i="3"/>
  <c r="C91" i="3"/>
  <c r="C41" i="3"/>
  <c r="C36" i="3"/>
  <c r="C38" i="3"/>
  <c r="C28" i="3"/>
  <c r="C55" i="3"/>
  <c r="C30" i="3"/>
  <c r="C99" i="3"/>
  <c r="C75" i="3"/>
  <c r="C76" i="3"/>
  <c r="C43" i="3"/>
  <c r="C70" i="3"/>
  <c r="C72" i="3"/>
  <c r="C58" i="3"/>
  <c r="L42" i="1" l="1"/>
  <c r="C6" i="3"/>
</calcChain>
</file>

<file path=xl/sharedStrings.xml><?xml version="1.0" encoding="utf-8"?>
<sst xmlns="http://schemas.openxmlformats.org/spreadsheetml/2006/main" count="177" uniqueCount="167">
  <si>
    <t>www.mlorenz.at</t>
  </si>
  <si>
    <t>Visits</t>
  </si>
  <si>
    <t>Pages</t>
  </si>
  <si>
    <t>Files</t>
  </si>
  <si>
    <t>Hits</t>
  </si>
  <si>
    <t>Sites</t>
  </si>
  <si>
    <t>KBytes</t>
  </si>
  <si>
    <t>Jan 06</t>
  </si>
  <si>
    <t>Feb 06</t>
  </si>
  <si>
    <t>Mar 06</t>
  </si>
  <si>
    <t>Apr 06</t>
  </si>
  <si>
    <t>May 06</t>
  </si>
  <si>
    <t>Jun 06</t>
  </si>
  <si>
    <t>Jul 06</t>
  </si>
  <si>
    <t>Aug 06</t>
  </si>
  <si>
    <t>Sep 06</t>
  </si>
  <si>
    <t>Oct 06</t>
  </si>
  <si>
    <t>Nov 06</t>
  </si>
  <si>
    <t>Dec 06</t>
  </si>
  <si>
    <t>Jan 07</t>
  </si>
  <si>
    <t>Feb 07</t>
  </si>
  <si>
    <t>Mar 07</t>
  </si>
  <si>
    <t>Apr 07</t>
  </si>
  <si>
    <t>May 07</t>
  </si>
  <si>
    <t>Jun 07</t>
  </si>
  <si>
    <t>Jul 07</t>
  </si>
  <si>
    <t>Aug 07</t>
  </si>
  <si>
    <t>Sep 07</t>
  </si>
  <si>
    <t>Oct 07</t>
  </si>
  <si>
    <t>Nov 07</t>
  </si>
  <si>
    <t>Dec 07</t>
  </si>
  <si>
    <t>Jan 08</t>
  </si>
  <si>
    <t>Feb 08</t>
  </si>
  <si>
    <t>Mar 08</t>
  </si>
  <si>
    <t>Apr 08</t>
  </si>
  <si>
    <t>visits</t>
  </si>
  <si>
    <t>hits</t>
  </si>
  <si>
    <t>May 08</t>
  </si>
  <si>
    <t>Jun 08</t>
  </si>
  <si>
    <t>Jul 08</t>
  </si>
  <si>
    <t>Aug 08</t>
  </si>
  <si>
    <t>Sep 08</t>
  </si>
  <si>
    <t>Oct 08</t>
  </si>
  <si>
    <t>Nov 08</t>
  </si>
  <si>
    <t>Dec 08</t>
  </si>
  <si>
    <t>Jan 09</t>
  </si>
  <si>
    <t>Feb 09</t>
  </si>
  <si>
    <t>Mar 09</t>
  </si>
  <si>
    <t>Apr 09</t>
  </si>
  <si>
    <t>May 09</t>
  </si>
  <si>
    <t>Jun 09</t>
  </si>
  <si>
    <t>Jul 09</t>
  </si>
  <si>
    <t>Aug 09</t>
  </si>
  <si>
    <t>Sep 09</t>
  </si>
  <si>
    <t>Oct 09</t>
  </si>
  <si>
    <t>Nov 09</t>
  </si>
  <si>
    <t>Dec 09</t>
  </si>
  <si>
    <t>Jan 10</t>
  </si>
  <si>
    <t>Mar 10</t>
  </si>
  <si>
    <t>May 10</t>
  </si>
  <si>
    <t>Oct 10</t>
  </si>
  <si>
    <t>Dec 10</t>
  </si>
  <si>
    <t>Jan 11</t>
  </si>
  <si>
    <t>average</t>
  </si>
  <si>
    <t>max</t>
  </si>
  <si>
    <t>min</t>
  </si>
  <si>
    <t>Hits per country</t>
  </si>
  <si>
    <t>country</t>
  </si>
  <si>
    <t>sum</t>
  </si>
  <si>
    <t>p.m.</t>
  </si>
  <si>
    <t>Argentina</t>
  </si>
  <si>
    <t>Antigua and Barbuda</t>
  </si>
  <si>
    <t>Australia</t>
  </si>
  <si>
    <t>Austria</t>
  </si>
  <si>
    <t>Belarus</t>
  </si>
  <si>
    <t>Belgium</t>
  </si>
  <si>
    <t>Bosnia and Herzegovina</t>
  </si>
  <si>
    <t>Brazil</t>
  </si>
  <si>
    <t>Bulgaria</t>
  </si>
  <si>
    <t>Burkina Faso</t>
  </si>
  <si>
    <t>business (.biz)</t>
  </si>
  <si>
    <t>Canada</t>
  </si>
  <si>
    <t>Chile</t>
  </si>
  <si>
    <t>China</t>
  </si>
  <si>
    <t>Cocos (Keeling) Islands</t>
  </si>
  <si>
    <t>Columbia</t>
  </si>
  <si>
    <t>commercial (.com)</t>
  </si>
  <si>
    <t>Costa Rica</t>
  </si>
  <si>
    <t>Croatia (Hrvatska)</t>
  </si>
  <si>
    <t>Cyprus</t>
  </si>
  <si>
    <t>Czeck Republic</t>
  </si>
  <si>
    <t>Denmark</t>
  </si>
  <si>
    <t>Dominican Republic</t>
  </si>
  <si>
    <t>Egypt</t>
  </si>
  <si>
    <t>Estonia</t>
  </si>
  <si>
    <t>European Union</t>
  </si>
  <si>
    <t>Finland</t>
  </si>
  <si>
    <t>France</t>
  </si>
  <si>
    <t>Georgia</t>
  </si>
  <si>
    <t>Germany</t>
  </si>
  <si>
    <t>Greece</t>
  </si>
  <si>
    <t>Guatemala</t>
  </si>
  <si>
    <t>Hungary</t>
  </si>
  <si>
    <t>Iceland</t>
  </si>
  <si>
    <t>India</t>
  </si>
  <si>
    <t>Indonesia</t>
  </si>
  <si>
    <t>information (.info)</t>
  </si>
  <si>
    <t>international organisations (.int)</t>
  </si>
  <si>
    <t>Ireland</t>
  </si>
  <si>
    <t>Israel</t>
  </si>
  <si>
    <t>Italy</t>
  </si>
  <si>
    <t>Japan</t>
  </si>
  <si>
    <t>Kazakhstan</t>
  </si>
  <si>
    <t>Latvia</t>
  </si>
  <si>
    <t>Liechtenstein</t>
  </si>
  <si>
    <t>Lithuania</t>
  </si>
  <si>
    <t>Luxemburg</t>
  </si>
  <si>
    <t>Macedonia</t>
  </si>
  <si>
    <t>Malaysia</t>
  </si>
  <si>
    <t>Mexico</t>
  </si>
  <si>
    <t>Micronesia</t>
  </si>
  <si>
    <t>Moldova</t>
  </si>
  <si>
    <t>Monaco</t>
  </si>
  <si>
    <t>Netherlands</t>
  </si>
  <si>
    <t>network (.net)</t>
  </si>
  <si>
    <t>New Zealand (Aotearoa)</t>
  </si>
  <si>
    <t>Niue</t>
  </si>
  <si>
    <t>Norway</t>
  </si>
  <si>
    <t>organisation (.org)</t>
  </si>
  <si>
    <t>address and routing parameter area (.arpa)</t>
  </si>
  <si>
    <t>Pakistan</t>
  </si>
  <si>
    <t>Paraquay</t>
  </si>
  <si>
    <t>Peru</t>
  </si>
  <si>
    <t>Poland</t>
  </si>
  <si>
    <t>Portugal</t>
  </si>
  <si>
    <t>Romania</t>
  </si>
  <si>
    <t>Russian Federation</t>
  </si>
  <si>
    <t>Serbia</t>
  </si>
  <si>
    <t>Singapore</t>
  </si>
  <si>
    <t>Slovak Republic</t>
  </si>
  <si>
    <t>Slovenia</t>
  </si>
  <si>
    <t>South Africa</t>
  </si>
  <si>
    <t>Spain</t>
  </si>
  <si>
    <t>Sweden</t>
  </si>
  <si>
    <t>Switzerland</t>
  </si>
  <si>
    <t>Syria</t>
  </si>
  <si>
    <t>Taiwan</t>
  </si>
  <si>
    <t>Thailand</t>
  </si>
  <si>
    <t>Turkey</t>
  </si>
  <si>
    <t>Tuvalu</t>
  </si>
  <si>
    <t>Ukraine</t>
  </si>
  <si>
    <t>United Arab Erimates</t>
  </si>
  <si>
    <t>United Kingdom</t>
  </si>
  <si>
    <t>United States</t>
  </si>
  <si>
    <t>Unresolved/Unkonown</t>
  </si>
  <si>
    <t>Uruquay</t>
  </si>
  <si>
    <t>US Educational (.edu)</t>
  </si>
  <si>
    <t>US Government</t>
  </si>
  <si>
    <t>US Military</t>
  </si>
  <si>
    <t>Venezuela</t>
  </si>
  <si>
    <t>Yugoslavia</t>
  </si>
  <si>
    <t>Ecuador</t>
  </si>
  <si>
    <t>Panama</t>
  </si>
  <si>
    <t>Cameroon</t>
  </si>
  <si>
    <t>Saudi Arabia</t>
  </si>
  <si>
    <t>Montenegro</t>
  </si>
  <si>
    <t>Korea, Republic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</si>
</sst>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49" fontId="2" fillId="0" borderId="4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49" fontId="2" fillId="0" borderId="9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0" fontId="2" fillId="0" borderId="5" xfId="0" applyFont="1" applyBorder="1"/>
    <xf numFmtId="0" fontId="3" fillId="8" borderId="8" xfId="0" applyFont="1" applyFill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3" fontId="4" fillId="0" borderId="8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/>
    <xf numFmtId="49" fontId="2" fillId="0" borderId="4" xfId="0" applyNumberFormat="1" applyFont="1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17" fontId="2" fillId="0" borderId="9" xfId="0" applyNumberFormat="1" applyFont="1" applyBorder="1" applyAlignment="1">
      <alignment horizontal="left"/>
    </xf>
    <xf numFmtId="17" fontId="2" fillId="0" borderId="13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" fontId="3" fillId="0" borderId="8" xfId="0" applyNumberFormat="1" applyFont="1" applyBorder="1"/>
    <xf numFmtId="0" fontId="2" fillId="0" borderId="0" xfId="0" applyFont="1" applyBorder="1"/>
    <xf numFmtId="0" fontId="2" fillId="9" borderId="0" xfId="0" applyFont="1" applyFill="1"/>
    <xf numFmtId="0" fontId="2" fillId="10" borderId="0" xfId="0" applyFont="1" applyFill="1"/>
    <xf numFmtId="0" fontId="3" fillId="0" borderId="0" xfId="0" applyFont="1"/>
    <xf numFmtId="0" fontId="3" fillId="5" borderId="14" xfId="0" applyFont="1" applyFill="1" applyBorder="1" applyAlignment="1">
      <alignment horizontal="centerContinuous"/>
    </xf>
    <xf numFmtId="0" fontId="3" fillId="5" borderId="15" xfId="0" applyFont="1" applyFill="1" applyBorder="1" applyAlignment="1">
      <alignment horizontal="centerContinuous"/>
    </xf>
    <xf numFmtId="0" fontId="3" fillId="5" borderId="16" xfId="0" applyFont="1" applyFill="1" applyBorder="1" applyAlignment="1">
      <alignment horizontal="centerContinuous"/>
    </xf>
    <xf numFmtId="0" fontId="3" fillId="5" borderId="17" xfId="0" applyFont="1" applyFill="1" applyBorder="1" applyAlignment="1">
      <alignment horizontal="centerContinuous"/>
    </xf>
    <xf numFmtId="0" fontId="3" fillId="5" borderId="7" xfId="0" applyFont="1" applyFill="1" applyBorder="1" applyAlignment="1">
      <alignment horizontal="centerContinuous"/>
    </xf>
    <xf numFmtId="0" fontId="3" fillId="11" borderId="8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1" fontId="2" fillId="0" borderId="0" xfId="0" applyNumberFormat="1" applyFont="1"/>
    <xf numFmtId="17" fontId="3" fillId="12" borderId="8" xfId="0" applyNumberFormat="1" applyFont="1" applyFill="1" applyBorder="1" applyAlignment="1">
      <alignment horizontal="center"/>
    </xf>
    <xf numFmtId="17" fontId="3" fillId="12" borderId="4" xfId="0" applyNumberFormat="1" applyFont="1" applyFill="1" applyBorder="1" applyAlignment="1">
      <alignment horizontal="center"/>
    </xf>
    <xf numFmtId="17" fontId="3" fillId="12" borderId="18" xfId="0" applyNumberFormat="1" applyFont="1" applyFill="1" applyBorder="1" applyAlignment="1">
      <alignment horizontal="center"/>
    </xf>
    <xf numFmtId="0" fontId="3" fillId="12" borderId="8" xfId="0" applyFont="1" applyFill="1" applyBorder="1"/>
    <xf numFmtId="0" fontId="3" fillId="12" borderId="8" xfId="0" applyFont="1" applyFill="1" applyBorder="1" applyAlignment="1">
      <alignment horizontal="right"/>
    </xf>
    <xf numFmtId="1" fontId="3" fillId="12" borderId="8" xfId="0" applyNumberFormat="1" applyFont="1" applyFill="1" applyBorder="1" applyAlignment="1">
      <alignment horizontal="center"/>
    </xf>
    <xf numFmtId="1" fontId="3" fillId="12" borderId="4" xfId="0" applyNumberFormat="1" applyFont="1" applyFill="1" applyBorder="1" applyAlignment="1">
      <alignment horizontal="center"/>
    </xf>
    <xf numFmtId="1" fontId="3" fillId="12" borderId="18" xfId="0" applyNumberFormat="1" applyFont="1" applyFill="1" applyBorder="1" applyAlignment="1">
      <alignment horizontal="center"/>
    </xf>
    <xf numFmtId="0" fontId="2" fillId="11" borderId="0" xfId="0" applyFont="1" applyFill="1" applyBorder="1"/>
    <xf numFmtId="0" fontId="3" fillId="12" borderId="8" xfId="0" applyFont="1" applyFill="1" applyBorder="1" applyAlignment="1">
      <alignment horizontal="center"/>
    </xf>
    <xf numFmtId="1" fontId="3" fillId="11" borderId="15" xfId="0" applyNumberFormat="1" applyFont="1" applyFill="1" applyBorder="1" applyAlignment="1">
      <alignment horizontal="center"/>
    </xf>
    <xf numFmtId="1" fontId="2" fillId="0" borderId="19" xfId="0" applyNumberFormat="1" applyFont="1" applyBorder="1"/>
    <xf numFmtId="1" fontId="2" fillId="0" borderId="4" xfId="0" applyNumberFormat="1" applyFont="1" applyBorder="1"/>
    <xf numFmtId="1" fontId="2" fillId="0" borderId="18" xfId="0" applyNumberFormat="1" applyFont="1" applyBorder="1"/>
    <xf numFmtId="0" fontId="2" fillId="12" borderId="8" xfId="0" applyFont="1" applyFill="1" applyBorder="1"/>
    <xf numFmtId="1" fontId="2" fillId="12" borderId="19" xfId="0" applyNumberFormat="1" applyFont="1" applyFill="1" applyBorder="1"/>
    <xf numFmtId="1" fontId="2" fillId="12" borderId="8" xfId="0" applyNumberFormat="1" applyFont="1" applyFill="1" applyBorder="1"/>
    <xf numFmtId="1" fontId="2" fillId="12" borderId="4" xfId="0" applyNumberFormat="1" applyFont="1" applyFill="1" applyBorder="1"/>
    <xf numFmtId="1" fontId="2" fillId="12" borderId="18" xfId="0" applyNumberFormat="1" applyFont="1" applyFill="1" applyBorder="1"/>
    <xf numFmtId="0" fontId="4" fillId="0" borderId="8" xfId="0" applyFont="1" applyBorder="1"/>
    <xf numFmtId="10" fontId="2" fillId="0" borderId="0" xfId="0" applyNumberFormat="1" applyFont="1"/>
  </cellXfs>
  <cellStyles count="1">
    <cellStyle name="Standard" xfId="0" builtinId="0"/>
  </cellStyles>
  <dxfs count="233"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ill>
        <patternFill>
          <bgColor indexed="42"/>
        </patternFill>
      </fill>
    </dxf>
    <dxf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www.mlorenz.at - visits per month</a:t>
            </a:r>
          </a:p>
        </c:rich>
      </c:tx>
      <c:layout>
        <c:manualLayout>
          <c:xMode val="edge"/>
          <c:yMode val="edge"/>
          <c:x val="0.39724363401943175"/>
          <c:y val="3.1914899526448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00599399621361E-2"/>
          <c:y val="0.17553214284322904"/>
          <c:w val="0.90225674324574034"/>
          <c:h val="0.6303199674825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visits!$C$4</c:f>
              <c:strCache>
                <c:ptCount val="1"/>
                <c:pt idx="0">
                  <c:v>Visits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cat>
            <c:strRef>
              <c:f>visits!$B$5:$B$124</c:f>
              <c:strCache>
                <c:ptCount val="120"/>
                <c:pt idx="0">
                  <c:v>Jan 06</c:v>
                </c:pt>
                <c:pt idx="1">
                  <c:v>Feb 06</c:v>
                </c:pt>
                <c:pt idx="2">
                  <c:v>Mar 06</c:v>
                </c:pt>
                <c:pt idx="3">
                  <c:v>Apr 06</c:v>
                </c:pt>
                <c:pt idx="4">
                  <c:v>May 06</c:v>
                </c:pt>
                <c:pt idx="5">
                  <c:v>Jun 06</c:v>
                </c:pt>
                <c:pt idx="6">
                  <c:v>Jul 06</c:v>
                </c:pt>
                <c:pt idx="7">
                  <c:v>Aug 06</c:v>
                </c:pt>
                <c:pt idx="8">
                  <c:v>Sep 06</c:v>
                </c:pt>
                <c:pt idx="9">
                  <c:v>Oct 06</c:v>
                </c:pt>
                <c:pt idx="10">
                  <c:v>Nov 06</c:v>
                </c:pt>
                <c:pt idx="11">
                  <c:v>Dec 06</c:v>
                </c:pt>
                <c:pt idx="12">
                  <c:v>Jan 07</c:v>
                </c:pt>
                <c:pt idx="13">
                  <c:v>Feb 07</c:v>
                </c:pt>
                <c:pt idx="14">
                  <c:v>Mar 07</c:v>
                </c:pt>
                <c:pt idx="15">
                  <c:v>Apr 07</c:v>
                </c:pt>
                <c:pt idx="16">
                  <c:v>May 07</c:v>
                </c:pt>
                <c:pt idx="17">
                  <c:v>Jun 07</c:v>
                </c:pt>
                <c:pt idx="18">
                  <c:v>Jul 07</c:v>
                </c:pt>
                <c:pt idx="19">
                  <c:v>Aug 07</c:v>
                </c:pt>
                <c:pt idx="20">
                  <c:v>Sep 07</c:v>
                </c:pt>
                <c:pt idx="21">
                  <c:v>Oct 07</c:v>
                </c:pt>
                <c:pt idx="22">
                  <c:v>Nov 07</c:v>
                </c:pt>
                <c:pt idx="23">
                  <c:v>Dec 07</c:v>
                </c:pt>
                <c:pt idx="24">
                  <c:v>Jan 08</c:v>
                </c:pt>
                <c:pt idx="25">
                  <c:v>Feb 08</c:v>
                </c:pt>
                <c:pt idx="26">
                  <c:v>Mar 08</c:v>
                </c:pt>
                <c:pt idx="27">
                  <c:v>Apr 08</c:v>
                </c:pt>
                <c:pt idx="28">
                  <c:v>May 08</c:v>
                </c:pt>
                <c:pt idx="29">
                  <c:v>Jun 08</c:v>
                </c:pt>
                <c:pt idx="30">
                  <c:v>Jul 08</c:v>
                </c:pt>
                <c:pt idx="31">
                  <c:v>Aug 08</c:v>
                </c:pt>
                <c:pt idx="32">
                  <c:v>Sep 08</c:v>
                </c:pt>
                <c:pt idx="33">
                  <c:v>Oct 08</c:v>
                </c:pt>
                <c:pt idx="34">
                  <c:v>Nov 08</c:v>
                </c:pt>
                <c:pt idx="35">
                  <c:v>Dec 08</c:v>
                </c:pt>
                <c:pt idx="36">
                  <c:v>Jan 09</c:v>
                </c:pt>
                <c:pt idx="37">
                  <c:v>Feb 09</c:v>
                </c:pt>
                <c:pt idx="38">
                  <c:v>Mar 09</c:v>
                </c:pt>
                <c:pt idx="39">
                  <c:v>Apr 09</c:v>
                </c:pt>
                <c:pt idx="40">
                  <c:v>May 09</c:v>
                </c:pt>
                <c:pt idx="41">
                  <c:v>Jun 09</c:v>
                </c:pt>
                <c:pt idx="42">
                  <c:v>Jul 09</c:v>
                </c:pt>
                <c:pt idx="43">
                  <c:v>Aug 09</c:v>
                </c:pt>
                <c:pt idx="44">
                  <c:v>Sep 09</c:v>
                </c:pt>
                <c:pt idx="45">
                  <c:v>Oct 09</c:v>
                </c:pt>
                <c:pt idx="46">
                  <c:v>Nov 09</c:v>
                </c:pt>
                <c:pt idx="47">
                  <c:v>Dec 09</c:v>
                </c:pt>
                <c:pt idx="48">
                  <c:v>Jan 10</c:v>
                </c:pt>
                <c:pt idx="49">
                  <c:v>Feb 10</c:v>
                </c:pt>
                <c:pt idx="50">
                  <c:v>Mar 10</c:v>
                </c:pt>
                <c:pt idx="51">
                  <c:v>Apr 10</c:v>
                </c:pt>
                <c:pt idx="52">
                  <c:v>May 10</c:v>
                </c:pt>
                <c:pt idx="53">
                  <c:v>Jun 10</c:v>
                </c:pt>
                <c:pt idx="54">
                  <c:v>Jul 10</c:v>
                </c:pt>
                <c:pt idx="55">
                  <c:v>Aug 10</c:v>
                </c:pt>
                <c:pt idx="56">
                  <c:v>Sep 10</c:v>
                </c:pt>
                <c:pt idx="57">
                  <c:v>Oct 10</c:v>
                </c:pt>
                <c:pt idx="58">
                  <c:v>Nov 10</c:v>
                </c:pt>
                <c:pt idx="59">
                  <c:v>Dec 10</c:v>
                </c:pt>
                <c:pt idx="60">
                  <c:v>Jan 11</c:v>
                </c:pt>
                <c:pt idx="61">
                  <c:v>Feb 11</c:v>
                </c:pt>
                <c:pt idx="62">
                  <c:v>Mrz 11</c:v>
                </c:pt>
                <c:pt idx="63">
                  <c:v>Apr 11</c:v>
                </c:pt>
                <c:pt idx="64">
                  <c:v>Mai 11</c:v>
                </c:pt>
                <c:pt idx="65">
                  <c:v>Jun 11</c:v>
                </c:pt>
                <c:pt idx="66">
                  <c:v>Jul 11</c:v>
                </c:pt>
                <c:pt idx="67">
                  <c:v>Aug 11</c:v>
                </c:pt>
                <c:pt idx="68">
                  <c:v>Sep 11</c:v>
                </c:pt>
                <c:pt idx="69">
                  <c:v>Okt 11</c:v>
                </c:pt>
                <c:pt idx="70">
                  <c:v>Nov 11</c:v>
                </c:pt>
                <c:pt idx="71">
                  <c:v>Dez 11</c:v>
                </c:pt>
                <c:pt idx="72">
                  <c:v>Jan 12</c:v>
                </c:pt>
                <c:pt idx="73">
                  <c:v>Feb 12</c:v>
                </c:pt>
                <c:pt idx="74">
                  <c:v>Mrz 12</c:v>
                </c:pt>
                <c:pt idx="75">
                  <c:v>Apr 12</c:v>
                </c:pt>
                <c:pt idx="76">
                  <c:v>Mai 12</c:v>
                </c:pt>
                <c:pt idx="77">
                  <c:v>Jun 12</c:v>
                </c:pt>
                <c:pt idx="78">
                  <c:v>Jul 12</c:v>
                </c:pt>
                <c:pt idx="79">
                  <c:v>Aug 12</c:v>
                </c:pt>
                <c:pt idx="80">
                  <c:v>Sep 12</c:v>
                </c:pt>
                <c:pt idx="81">
                  <c:v>Okt 12</c:v>
                </c:pt>
                <c:pt idx="82">
                  <c:v>Nov 12</c:v>
                </c:pt>
                <c:pt idx="83">
                  <c:v>Dez 12</c:v>
                </c:pt>
                <c:pt idx="84">
                  <c:v>Jan 13</c:v>
                </c:pt>
                <c:pt idx="85">
                  <c:v>Feb 13</c:v>
                </c:pt>
                <c:pt idx="86">
                  <c:v>Mrz 13</c:v>
                </c:pt>
                <c:pt idx="87">
                  <c:v>Apr 13</c:v>
                </c:pt>
                <c:pt idx="88">
                  <c:v>Mai 13</c:v>
                </c:pt>
                <c:pt idx="89">
                  <c:v>Jun 13</c:v>
                </c:pt>
                <c:pt idx="90">
                  <c:v>Jul 13</c:v>
                </c:pt>
                <c:pt idx="91">
                  <c:v>Aug 13</c:v>
                </c:pt>
                <c:pt idx="92">
                  <c:v>Sep 13</c:v>
                </c:pt>
                <c:pt idx="93">
                  <c:v>Okt 13</c:v>
                </c:pt>
                <c:pt idx="94">
                  <c:v>Nov 13</c:v>
                </c:pt>
                <c:pt idx="95">
                  <c:v>Dez 13</c:v>
                </c:pt>
                <c:pt idx="96">
                  <c:v>Jan 14</c:v>
                </c:pt>
                <c:pt idx="97">
                  <c:v>Feb 14</c:v>
                </c:pt>
                <c:pt idx="98">
                  <c:v>Mrz 14</c:v>
                </c:pt>
                <c:pt idx="99">
                  <c:v>Apr 14</c:v>
                </c:pt>
                <c:pt idx="100">
                  <c:v>Mai 14</c:v>
                </c:pt>
                <c:pt idx="101">
                  <c:v>Jun 14</c:v>
                </c:pt>
                <c:pt idx="102">
                  <c:v>Jul 14</c:v>
                </c:pt>
                <c:pt idx="103">
                  <c:v>Aug 14</c:v>
                </c:pt>
                <c:pt idx="104">
                  <c:v>Sep 14</c:v>
                </c:pt>
                <c:pt idx="105">
                  <c:v>Okt 14</c:v>
                </c:pt>
                <c:pt idx="106">
                  <c:v>Nov 14</c:v>
                </c:pt>
                <c:pt idx="107">
                  <c:v>Dez 14</c:v>
                </c:pt>
                <c:pt idx="108">
                  <c:v>Jan 15</c:v>
                </c:pt>
                <c:pt idx="109">
                  <c:v>Feb 15</c:v>
                </c:pt>
                <c:pt idx="110">
                  <c:v>Mrz 15</c:v>
                </c:pt>
                <c:pt idx="111">
                  <c:v>Apr 15</c:v>
                </c:pt>
                <c:pt idx="112">
                  <c:v>Mai 15</c:v>
                </c:pt>
                <c:pt idx="113">
                  <c:v>Jun 15</c:v>
                </c:pt>
                <c:pt idx="114">
                  <c:v>Jul 15</c:v>
                </c:pt>
                <c:pt idx="115">
                  <c:v>Aug 15</c:v>
                </c:pt>
                <c:pt idx="116">
                  <c:v>Sep 15</c:v>
                </c:pt>
                <c:pt idx="117">
                  <c:v>Okt 15</c:v>
                </c:pt>
                <c:pt idx="118">
                  <c:v>Nov 15</c:v>
                </c:pt>
                <c:pt idx="119">
                  <c:v>Dez 15</c:v>
                </c:pt>
              </c:strCache>
            </c:strRef>
          </c:cat>
          <c:val>
            <c:numRef>
              <c:f>visits!$C$5:$C$124</c:f>
              <c:numCache>
                <c:formatCode>0</c:formatCode>
                <c:ptCount val="120"/>
                <c:pt idx="0">
                  <c:v>829</c:v>
                </c:pt>
                <c:pt idx="1">
                  <c:v>555</c:v>
                </c:pt>
                <c:pt idx="2">
                  <c:v>1397</c:v>
                </c:pt>
                <c:pt idx="3">
                  <c:v>2340</c:v>
                </c:pt>
                <c:pt idx="4">
                  <c:v>882</c:v>
                </c:pt>
                <c:pt idx="5">
                  <c:v>929</c:v>
                </c:pt>
                <c:pt idx="6">
                  <c:v>726</c:v>
                </c:pt>
                <c:pt idx="7">
                  <c:v>902</c:v>
                </c:pt>
                <c:pt idx="8">
                  <c:v>806</c:v>
                </c:pt>
                <c:pt idx="9">
                  <c:v>969</c:v>
                </c:pt>
                <c:pt idx="10">
                  <c:v>1116</c:v>
                </c:pt>
                <c:pt idx="11">
                  <c:v>1843</c:v>
                </c:pt>
                <c:pt idx="12">
                  <c:v>1920</c:v>
                </c:pt>
                <c:pt idx="13">
                  <c:v>1619</c:v>
                </c:pt>
                <c:pt idx="14">
                  <c:v>2240</c:v>
                </c:pt>
                <c:pt idx="15">
                  <c:v>1832</c:v>
                </c:pt>
                <c:pt idx="16">
                  <c:v>1838</c:v>
                </c:pt>
                <c:pt idx="17">
                  <c:v>2445</c:v>
                </c:pt>
                <c:pt idx="18">
                  <c:v>2361</c:v>
                </c:pt>
                <c:pt idx="19">
                  <c:v>4070</c:v>
                </c:pt>
                <c:pt idx="20">
                  <c:v>4156</c:v>
                </c:pt>
                <c:pt idx="21">
                  <c:v>4884</c:v>
                </c:pt>
                <c:pt idx="22">
                  <c:v>4809</c:v>
                </c:pt>
                <c:pt idx="23">
                  <c:v>5352</c:v>
                </c:pt>
                <c:pt idx="24">
                  <c:v>6964</c:v>
                </c:pt>
                <c:pt idx="25">
                  <c:v>4950</c:v>
                </c:pt>
                <c:pt idx="26">
                  <c:v>4994</c:v>
                </c:pt>
                <c:pt idx="27">
                  <c:v>4770</c:v>
                </c:pt>
                <c:pt idx="28">
                  <c:v>4795</c:v>
                </c:pt>
                <c:pt idx="29">
                  <c:v>4811</c:v>
                </c:pt>
                <c:pt idx="30">
                  <c:v>4242</c:v>
                </c:pt>
                <c:pt idx="31">
                  <c:v>4744</c:v>
                </c:pt>
                <c:pt idx="32">
                  <c:v>5279</c:v>
                </c:pt>
                <c:pt idx="33">
                  <c:v>5863</c:v>
                </c:pt>
                <c:pt idx="34">
                  <c:v>6818</c:v>
                </c:pt>
                <c:pt idx="35">
                  <c:v>6248</c:v>
                </c:pt>
                <c:pt idx="36">
                  <c:v>6445</c:v>
                </c:pt>
                <c:pt idx="37">
                  <c:v>5698</c:v>
                </c:pt>
                <c:pt idx="38">
                  <c:v>6253</c:v>
                </c:pt>
                <c:pt idx="39">
                  <c:v>5736</c:v>
                </c:pt>
                <c:pt idx="40">
                  <c:v>5404</c:v>
                </c:pt>
                <c:pt idx="41">
                  <c:v>6608</c:v>
                </c:pt>
                <c:pt idx="42">
                  <c:v>5888</c:v>
                </c:pt>
                <c:pt idx="43">
                  <c:v>6524</c:v>
                </c:pt>
                <c:pt idx="44">
                  <c:v>6225</c:v>
                </c:pt>
                <c:pt idx="45">
                  <c:v>6530</c:v>
                </c:pt>
                <c:pt idx="46">
                  <c:v>11562</c:v>
                </c:pt>
                <c:pt idx="47">
                  <c:v>6940</c:v>
                </c:pt>
                <c:pt idx="48">
                  <c:v>8690</c:v>
                </c:pt>
                <c:pt idx="49">
                  <c:v>7755</c:v>
                </c:pt>
                <c:pt idx="50">
                  <c:v>8312</c:v>
                </c:pt>
                <c:pt idx="51">
                  <c:v>7798</c:v>
                </c:pt>
                <c:pt idx="52">
                  <c:v>8736</c:v>
                </c:pt>
                <c:pt idx="53">
                  <c:v>7668</c:v>
                </c:pt>
                <c:pt idx="54">
                  <c:v>7478</c:v>
                </c:pt>
                <c:pt idx="55">
                  <c:v>7914</c:v>
                </c:pt>
                <c:pt idx="56">
                  <c:v>8117</c:v>
                </c:pt>
                <c:pt idx="57">
                  <c:v>7553</c:v>
                </c:pt>
                <c:pt idx="58">
                  <c:v>7516</c:v>
                </c:pt>
                <c:pt idx="59">
                  <c:v>7705</c:v>
                </c:pt>
                <c:pt idx="60">
                  <c:v>8400</c:v>
                </c:pt>
                <c:pt idx="61">
                  <c:v>8076</c:v>
                </c:pt>
                <c:pt idx="62">
                  <c:v>8241</c:v>
                </c:pt>
                <c:pt idx="63">
                  <c:v>6936</c:v>
                </c:pt>
                <c:pt idx="64">
                  <c:v>6912</c:v>
                </c:pt>
                <c:pt idx="65">
                  <c:v>6288</c:v>
                </c:pt>
                <c:pt idx="66">
                  <c:v>8071</c:v>
                </c:pt>
                <c:pt idx="67">
                  <c:v>8952</c:v>
                </c:pt>
                <c:pt idx="68">
                  <c:v>8010</c:v>
                </c:pt>
                <c:pt idx="69">
                  <c:v>8455</c:v>
                </c:pt>
                <c:pt idx="70">
                  <c:v>8486</c:v>
                </c:pt>
                <c:pt idx="71">
                  <c:v>8876</c:v>
                </c:pt>
                <c:pt idx="72">
                  <c:v>10886</c:v>
                </c:pt>
                <c:pt idx="73">
                  <c:v>9531</c:v>
                </c:pt>
                <c:pt idx="74">
                  <c:v>9012</c:v>
                </c:pt>
                <c:pt idx="75">
                  <c:v>8279</c:v>
                </c:pt>
                <c:pt idx="76">
                  <c:v>7773</c:v>
                </c:pt>
                <c:pt idx="77">
                  <c:v>9836</c:v>
                </c:pt>
                <c:pt idx="78">
                  <c:v>7415</c:v>
                </c:pt>
                <c:pt idx="79">
                  <c:v>7272</c:v>
                </c:pt>
                <c:pt idx="80">
                  <c:v>7740</c:v>
                </c:pt>
                <c:pt idx="81">
                  <c:v>8481</c:v>
                </c:pt>
                <c:pt idx="82">
                  <c:v>8439</c:v>
                </c:pt>
                <c:pt idx="83">
                  <c:v>8951</c:v>
                </c:pt>
                <c:pt idx="84">
                  <c:v>9043</c:v>
                </c:pt>
                <c:pt idx="85">
                  <c:v>8644</c:v>
                </c:pt>
                <c:pt idx="86">
                  <c:v>11027</c:v>
                </c:pt>
                <c:pt idx="87">
                  <c:v>13393</c:v>
                </c:pt>
                <c:pt idx="88">
                  <c:v>15844</c:v>
                </c:pt>
                <c:pt idx="89">
                  <c:v>13712</c:v>
                </c:pt>
                <c:pt idx="90">
                  <c:v>12672</c:v>
                </c:pt>
                <c:pt idx="91">
                  <c:v>13489</c:v>
                </c:pt>
                <c:pt idx="92">
                  <c:v>17174</c:v>
                </c:pt>
                <c:pt idx="93">
                  <c:v>14980</c:v>
                </c:pt>
                <c:pt idx="94">
                  <c:v>14761</c:v>
                </c:pt>
                <c:pt idx="95">
                  <c:v>14301</c:v>
                </c:pt>
                <c:pt idx="96">
                  <c:v>15588</c:v>
                </c:pt>
                <c:pt idx="97">
                  <c:v>12793</c:v>
                </c:pt>
                <c:pt idx="98">
                  <c:v>14805</c:v>
                </c:pt>
                <c:pt idx="99">
                  <c:v>16643</c:v>
                </c:pt>
                <c:pt idx="100">
                  <c:v>16606</c:v>
                </c:pt>
                <c:pt idx="101">
                  <c:v>17519</c:v>
                </c:pt>
                <c:pt idx="102">
                  <c:v>13920</c:v>
                </c:pt>
                <c:pt idx="103">
                  <c:v>11762</c:v>
                </c:pt>
                <c:pt idx="104">
                  <c:v>12548</c:v>
                </c:pt>
                <c:pt idx="105">
                  <c:v>15837</c:v>
                </c:pt>
                <c:pt idx="106">
                  <c:v>16144</c:v>
                </c:pt>
                <c:pt idx="107">
                  <c:v>15573</c:v>
                </c:pt>
                <c:pt idx="108">
                  <c:v>16020</c:v>
                </c:pt>
                <c:pt idx="109">
                  <c:v>16124</c:v>
                </c:pt>
                <c:pt idx="110">
                  <c:v>17244</c:v>
                </c:pt>
                <c:pt idx="111">
                  <c:v>15818</c:v>
                </c:pt>
                <c:pt idx="112">
                  <c:v>14694</c:v>
                </c:pt>
                <c:pt idx="113">
                  <c:v>11431</c:v>
                </c:pt>
                <c:pt idx="114">
                  <c:v>12784</c:v>
                </c:pt>
                <c:pt idx="115">
                  <c:v>20582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68736"/>
        <c:axId val="192870272"/>
      </c:barChart>
      <c:catAx>
        <c:axId val="1928687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870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2870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868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4</xdr:row>
      <xdr:rowOff>85725</xdr:rowOff>
    </xdr:from>
    <xdr:to>
      <xdr:col>19</xdr:col>
      <xdr:colOff>495299</xdr:colOff>
      <xdr:row>29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8"/>
  <sheetViews>
    <sheetView showGridLines="0" tabSelected="1" workbookViewId="0">
      <pane ySplit="4" topLeftCell="A5" activePane="bottomLeft" state="frozen"/>
      <selection pane="bottomLeft" activeCell="H121" sqref="H121"/>
    </sheetView>
  </sheetViews>
  <sheetFormatPr baseColWidth="10" defaultRowHeight="11.25" x14ac:dyDescent="0.2"/>
  <cols>
    <col min="1" max="1" width="1.7109375" style="2" customWidth="1"/>
    <col min="2" max="2" width="7.7109375" style="2" bestFit="1" customWidth="1"/>
    <col min="3" max="8" width="7.7109375" style="2" customWidth="1"/>
    <col min="9" max="9" width="1.7109375" style="2" customWidth="1"/>
    <col min="10" max="11" width="11.42578125" style="2"/>
    <col min="12" max="12" width="8.28515625" style="2" customWidth="1"/>
    <col min="13" max="13" width="11.42578125" style="2"/>
    <col min="14" max="14" width="9.140625" style="2" customWidth="1"/>
    <col min="15" max="16384" width="11.42578125" style="2"/>
  </cols>
  <sheetData>
    <row r="2" spans="2:8" ht="15.75" x14ac:dyDescent="0.25">
      <c r="B2" s="1" t="s">
        <v>0</v>
      </c>
    </row>
    <row r="3" spans="2:8" ht="12" thickBot="1" x14ac:dyDescent="0.25"/>
    <row r="4" spans="2:8" ht="12" thickBot="1" x14ac:dyDescent="0.25">
      <c r="C4" s="3" t="s">
        <v>1</v>
      </c>
      <c r="D4" s="4" t="s">
        <v>2</v>
      </c>
      <c r="E4" s="5" t="s">
        <v>3</v>
      </c>
      <c r="F4" s="6" t="s">
        <v>4</v>
      </c>
      <c r="G4" s="7" t="s">
        <v>5</v>
      </c>
      <c r="H4" s="8" t="s">
        <v>6</v>
      </c>
    </row>
    <row r="5" spans="2:8" x14ac:dyDescent="0.2">
      <c r="B5" s="9" t="s">
        <v>7</v>
      </c>
      <c r="C5" s="10">
        <v>829</v>
      </c>
      <c r="D5" s="11">
        <v>3877</v>
      </c>
      <c r="E5" s="11">
        <v>11257</v>
      </c>
      <c r="F5" s="11">
        <v>15086</v>
      </c>
      <c r="G5" s="11">
        <v>509</v>
      </c>
      <c r="H5" s="11">
        <v>1268017</v>
      </c>
    </row>
    <row r="6" spans="2:8" x14ac:dyDescent="0.2">
      <c r="B6" s="9" t="s">
        <v>8</v>
      </c>
      <c r="C6" s="12">
        <v>555</v>
      </c>
      <c r="D6" s="13">
        <v>2503</v>
      </c>
      <c r="E6" s="13">
        <v>6686</v>
      </c>
      <c r="F6" s="13">
        <v>8982</v>
      </c>
      <c r="G6" s="13">
        <v>321</v>
      </c>
      <c r="H6" s="13">
        <v>576924</v>
      </c>
    </row>
    <row r="7" spans="2:8" x14ac:dyDescent="0.2">
      <c r="B7" s="9" t="s">
        <v>9</v>
      </c>
      <c r="C7" s="12">
        <v>1397</v>
      </c>
      <c r="D7" s="13">
        <v>4475</v>
      </c>
      <c r="E7" s="13">
        <v>14072</v>
      </c>
      <c r="F7" s="13">
        <v>17538</v>
      </c>
      <c r="G7" s="13">
        <v>820</v>
      </c>
      <c r="H7" s="13">
        <v>1332314</v>
      </c>
    </row>
    <row r="8" spans="2:8" x14ac:dyDescent="0.2">
      <c r="B8" s="9" t="s">
        <v>10</v>
      </c>
      <c r="C8" s="12">
        <v>2340</v>
      </c>
      <c r="D8" s="13">
        <v>5912</v>
      </c>
      <c r="E8" s="13">
        <v>15485</v>
      </c>
      <c r="F8" s="13">
        <v>21213</v>
      </c>
      <c r="G8" s="13">
        <v>796</v>
      </c>
      <c r="H8" s="13">
        <v>1301738</v>
      </c>
    </row>
    <row r="9" spans="2:8" x14ac:dyDescent="0.2">
      <c r="B9" s="9" t="s">
        <v>11</v>
      </c>
      <c r="C9" s="12">
        <v>882</v>
      </c>
      <c r="D9" s="13">
        <v>3756</v>
      </c>
      <c r="E9" s="13">
        <v>15561</v>
      </c>
      <c r="F9" s="13">
        <v>21774</v>
      </c>
      <c r="G9" s="13">
        <v>433</v>
      </c>
      <c r="H9" s="13">
        <v>1310552</v>
      </c>
    </row>
    <row r="10" spans="2:8" x14ac:dyDescent="0.2">
      <c r="B10" s="9" t="s">
        <v>12</v>
      </c>
      <c r="C10" s="12">
        <v>929</v>
      </c>
      <c r="D10" s="13">
        <v>3313</v>
      </c>
      <c r="E10" s="13">
        <v>11464</v>
      </c>
      <c r="F10" s="13">
        <v>15724</v>
      </c>
      <c r="G10" s="13">
        <v>351</v>
      </c>
      <c r="H10" s="13">
        <v>1049646</v>
      </c>
    </row>
    <row r="11" spans="2:8" x14ac:dyDescent="0.2">
      <c r="B11" s="9" t="s">
        <v>13</v>
      </c>
      <c r="C11" s="12">
        <v>726</v>
      </c>
      <c r="D11" s="13">
        <v>3065</v>
      </c>
      <c r="E11" s="13">
        <v>17330</v>
      </c>
      <c r="F11" s="13">
        <v>23080</v>
      </c>
      <c r="G11" s="13">
        <v>530</v>
      </c>
      <c r="H11" s="13">
        <v>1413322</v>
      </c>
    </row>
    <row r="12" spans="2:8" x14ac:dyDescent="0.2">
      <c r="B12" s="9" t="s">
        <v>14</v>
      </c>
      <c r="C12" s="12">
        <v>902</v>
      </c>
      <c r="D12" s="13">
        <v>4083</v>
      </c>
      <c r="E12" s="13">
        <v>25347</v>
      </c>
      <c r="F12" s="13">
        <v>31781</v>
      </c>
      <c r="G12" s="13">
        <v>717</v>
      </c>
      <c r="H12" s="13">
        <v>2192370</v>
      </c>
    </row>
    <row r="13" spans="2:8" x14ac:dyDescent="0.2">
      <c r="B13" s="9" t="s">
        <v>15</v>
      </c>
      <c r="C13" s="12">
        <v>806</v>
      </c>
      <c r="D13" s="13">
        <v>3318</v>
      </c>
      <c r="E13" s="13">
        <v>17273</v>
      </c>
      <c r="F13" s="13">
        <v>22100</v>
      </c>
      <c r="G13" s="13">
        <v>548</v>
      </c>
      <c r="H13" s="13">
        <v>1575945</v>
      </c>
    </row>
    <row r="14" spans="2:8" x14ac:dyDescent="0.2">
      <c r="B14" s="9" t="s">
        <v>16</v>
      </c>
      <c r="C14" s="12">
        <v>969</v>
      </c>
      <c r="D14" s="13">
        <v>3747</v>
      </c>
      <c r="E14" s="13">
        <v>18228</v>
      </c>
      <c r="F14" s="13">
        <v>23735</v>
      </c>
      <c r="G14" s="13">
        <v>685</v>
      </c>
      <c r="H14" s="13">
        <v>1817447</v>
      </c>
    </row>
    <row r="15" spans="2:8" x14ac:dyDescent="0.2">
      <c r="B15" s="9" t="s">
        <v>17</v>
      </c>
      <c r="C15" s="12">
        <v>1116</v>
      </c>
      <c r="D15" s="13">
        <v>4766</v>
      </c>
      <c r="E15" s="13">
        <v>23549</v>
      </c>
      <c r="F15" s="13">
        <v>30213</v>
      </c>
      <c r="G15" s="13">
        <v>717</v>
      </c>
      <c r="H15" s="13">
        <v>2889907</v>
      </c>
    </row>
    <row r="16" spans="2:8" ht="12" thickBot="1" x14ac:dyDescent="0.25">
      <c r="B16" s="14" t="s">
        <v>18</v>
      </c>
      <c r="C16" s="15">
        <v>1843</v>
      </c>
      <c r="D16" s="16">
        <v>9042</v>
      </c>
      <c r="E16" s="16">
        <v>32608</v>
      </c>
      <c r="F16" s="16">
        <v>43072</v>
      </c>
      <c r="G16" s="16">
        <v>1039</v>
      </c>
      <c r="H16" s="16">
        <v>3577830</v>
      </c>
    </row>
    <row r="17" spans="2:13" x14ac:dyDescent="0.2">
      <c r="B17" s="9" t="s">
        <v>19</v>
      </c>
      <c r="C17" s="10">
        <v>1920</v>
      </c>
      <c r="D17" s="11">
        <v>8644</v>
      </c>
      <c r="E17" s="11">
        <v>46746</v>
      </c>
      <c r="F17" s="11">
        <v>65178</v>
      </c>
      <c r="G17" s="11">
        <v>1309</v>
      </c>
      <c r="H17" s="11">
        <v>5266664</v>
      </c>
    </row>
    <row r="18" spans="2:13" x14ac:dyDescent="0.2">
      <c r="B18" s="9" t="s">
        <v>20</v>
      </c>
      <c r="C18" s="12">
        <v>1619</v>
      </c>
      <c r="D18" s="13">
        <v>7775</v>
      </c>
      <c r="E18" s="13">
        <v>48605</v>
      </c>
      <c r="F18" s="13">
        <v>61025</v>
      </c>
      <c r="G18" s="13">
        <v>1318</v>
      </c>
      <c r="H18" s="13">
        <v>4159918</v>
      </c>
    </row>
    <row r="19" spans="2:13" x14ac:dyDescent="0.2">
      <c r="B19" s="9" t="s">
        <v>21</v>
      </c>
      <c r="C19" s="12">
        <v>2240</v>
      </c>
      <c r="D19" s="13">
        <v>10805</v>
      </c>
      <c r="E19" s="13">
        <v>61680</v>
      </c>
      <c r="F19" s="13">
        <v>76970</v>
      </c>
      <c r="G19" s="13">
        <v>1892</v>
      </c>
      <c r="H19" s="13">
        <v>6542469</v>
      </c>
    </row>
    <row r="20" spans="2:13" x14ac:dyDescent="0.2">
      <c r="B20" s="9" t="s">
        <v>22</v>
      </c>
      <c r="C20" s="12">
        <v>1832</v>
      </c>
      <c r="D20" s="13">
        <v>6735</v>
      </c>
      <c r="E20" s="13">
        <v>40884</v>
      </c>
      <c r="F20" s="13">
        <v>53067</v>
      </c>
      <c r="G20" s="13">
        <v>1399</v>
      </c>
      <c r="H20" s="13">
        <v>3886523</v>
      </c>
    </row>
    <row r="21" spans="2:13" x14ac:dyDescent="0.2">
      <c r="B21" s="9" t="s">
        <v>23</v>
      </c>
      <c r="C21" s="12">
        <v>1838</v>
      </c>
      <c r="D21" s="13">
        <v>5921</v>
      </c>
      <c r="E21" s="13">
        <v>44430</v>
      </c>
      <c r="F21" s="13">
        <v>55437</v>
      </c>
      <c r="G21" s="13">
        <v>1500</v>
      </c>
      <c r="H21" s="13">
        <v>4094625</v>
      </c>
    </row>
    <row r="22" spans="2:13" x14ac:dyDescent="0.2">
      <c r="B22" s="9" t="s">
        <v>24</v>
      </c>
      <c r="C22" s="12">
        <v>2445</v>
      </c>
      <c r="D22" s="13">
        <v>7986</v>
      </c>
      <c r="E22" s="13">
        <v>61031</v>
      </c>
      <c r="F22" s="13">
        <v>75513</v>
      </c>
      <c r="G22" s="13">
        <v>2020</v>
      </c>
      <c r="H22" s="13">
        <v>6830106</v>
      </c>
    </row>
    <row r="23" spans="2:13" x14ac:dyDescent="0.2">
      <c r="B23" s="9" t="s">
        <v>25</v>
      </c>
      <c r="C23" s="12">
        <v>2361</v>
      </c>
      <c r="D23" s="13">
        <v>8410</v>
      </c>
      <c r="E23" s="13">
        <v>50118</v>
      </c>
      <c r="F23" s="13">
        <v>62533</v>
      </c>
      <c r="G23" s="13">
        <v>1926</v>
      </c>
      <c r="H23" s="13">
        <v>5600030</v>
      </c>
    </row>
    <row r="24" spans="2:13" x14ac:dyDescent="0.2">
      <c r="B24" s="9" t="s">
        <v>26</v>
      </c>
      <c r="C24" s="12">
        <v>4070</v>
      </c>
      <c r="D24" s="13">
        <v>32798</v>
      </c>
      <c r="E24" s="13">
        <v>62637</v>
      </c>
      <c r="F24" s="13">
        <v>78060</v>
      </c>
      <c r="G24" s="13">
        <v>2004</v>
      </c>
      <c r="H24" s="13">
        <v>7115891</v>
      </c>
    </row>
    <row r="25" spans="2:13" x14ac:dyDescent="0.2">
      <c r="B25" s="9" t="s">
        <v>27</v>
      </c>
      <c r="C25" s="12">
        <v>4156</v>
      </c>
      <c r="D25" s="13">
        <v>36066</v>
      </c>
      <c r="E25" s="13">
        <v>71161</v>
      </c>
      <c r="F25" s="13">
        <v>89910</v>
      </c>
      <c r="G25" s="13">
        <v>2339</v>
      </c>
      <c r="H25" s="13">
        <v>8701496</v>
      </c>
    </row>
    <row r="26" spans="2:13" x14ac:dyDescent="0.2">
      <c r="B26" s="9" t="s">
        <v>28</v>
      </c>
      <c r="C26" s="12">
        <v>4884</v>
      </c>
      <c r="D26" s="13">
        <v>41675</v>
      </c>
      <c r="E26" s="13">
        <v>78088</v>
      </c>
      <c r="F26" s="13">
        <v>97446</v>
      </c>
      <c r="G26" s="13">
        <v>2385</v>
      </c>
      <c r="H26" s="13">
        <v>9296319</v>
      </c>
    </row>
    <row r="27" spans="2:13" x14ac:dyDescent="0.2">
      <c r="B27" s="9" t="s">
        <v>29</v>
      </c>
      <c r="C27" s="12">
        <v>4809</v>
      </c>
      <c r="D27" s="13">
        <v>46086</v>
      </c>
      <c r="E27" s="13">
        <v>81493</v>
      </c>
      <c r="F27" s="13">
        <v>97357</v>
      </c>
      <c r="G27" s="13">
        <v>2468</v>
      </c>
      <c r="H27" s="13">
        <v>8413173</v>
      </c>
    </row>
    <row r="28" spans="2:13" ht="12" thickBot="1" x14ac:dyDescent="0.25">
      <c r="B28" s="14" t="s">
        <v>30</v>
      </c>
      <c r="C28" s="15">
        <v>5352</v>
      </c>
      <c r="D28" s="16">
        <v>48478</v>
      </c>
      <c r="E28" s="16">
        <v>80736</v>
      </c>
      <c r="F28" s="16">
        <v>94584</v>
      </c>
      <c r="G28" s="16">
        <v>2334</v>
      </c>
      <c r="H28" s="16">
        <v>7871312</v>
      </c>
    </row>
    <row r="29" spans="2:13" x14ac:dyDescent="0.2">
      <c r="B29" s="9" t="s">
        <v>31</v>
      </c>
      <c r="C29" s="10">
        <v>6964</v>
      </c>
      <c r="D29" s="11">
        <v>66782</v>
      </c>
      <c r="E29" s="11">
        <v>110410</v>
      </c>
      <c r="F29" s="11">
        <v>134217</v>
      </c>
      <c r="G29" s="11">
        <v>2680</v>
      </c>
      <c r="H29" s="11">
        <v>11213002</v>
      </c>
    </row>
    <row r="30" spans="2:13" x14ac:dyDescent="0.2">
      <c r="B30" s="9" t="s">
        <v>32</v>
      </c>
      <c r="C30" s="12">
        <v>4950</v>
      </c>
      <c r="D30" s="13">
        <v>41110</v>
      </c>
      <c r="E30" s="13">
        <v>74063</v>
      </c>
      <c r="F30" s="13">
        <v>92631</v>
      </c>
      <c r="G30" s="13">
        <v>2479</v>
      </c>
      <c r="H30" s="13">
        <v>8380646</v>
      </c>
    </row>
    <row r="31" spans="2:13" x14ac:dyDescent="0.2">
      <c r="B31" s="9" t="s">
        <v>33</v>
      </c>
      <c r="C31" s="12">
        <v>4994</v>
      </c>
      <c r="D31" s="13">
        <v>42210</v>
      </c>
      <c r="E31" s="13">
        <v>79523</v>
      </c>
      <c r="F31" s="13">
        <v>94582</v>
      </c>
      <c r="G31" s="13">
        <v>2777</v>
      </c>
      <c r="H31" s="13">
        <v>9109173</v>
      </c>
    </row>
    <row r="32" spans="2:13" x14ac:dyDescent="0.2">
      <c r="B32" s="9" t="s">
        <v>34</v>
      </c>
      <c r="C32" s="12">
        <v>4770</v>
      </c>
      <c r="D32" s="13">
        <v>28517</v>
      </c>
      <c r="E32" s="13">
        <v>63766</v>
      </c>
      <c r="F32" s="13">
        <v>79050</v>
      </c>
      <c r="G32" s="13">
        <v>2500</v>
      </c>
      <c r="H32" s="13">
        <v>8212637</v>
      </c>
      <c r="J32" s="17"/>
      <c r="K32" s="18" t="s">
        <v>35</v>
      </c>
      <c r="M32" s="18" t="s">
        <v>36</v>
      </c>
    </row>
    <row r="33" spans="2:14" x14ac:dyDescent="0.2">
      <c r="B33" s="9" t="s">
        <v>37</v>
      </c>
      <c r="C33" s="12">
        <v>4795</v>
      </c>
      <c r="D33" s="13">
        <v>30465</v>
      </c>
      <c r="E33" s="13">
        <v>65631</v>
      </c>
      <c r="F33" s="13">
        <v>82148</v>
      </c>
      <c r="G33" s="13">
        <v>2622</v>
      </c>
      <c r="H33" s="13">
        <v>8491428</v>
      </c>
      <c r="J33" s="19">
        <v>2006</v>
      </c>
      <c r="K33" s="20">
        <f>SUM(C5:C16)</f>
        <v>13294</v>
      </c>
      <c r="M33" s="20">
        <f>SUM(F5:F16)</f>
        <v>274298</v>
      </c>
    </row>
    <row r="34" spans="2:14" x14ac:dyDescent="0.2">
      <c r="B34" s="9" t="s">
        <v>38</v>
      </c>
      <c r="C34" s="12">
        <v>4811</v>
      </c>
      <c r="D34" s="13">
        <v>37510</v>
      </c>
      <c r="E34" s="13">
        <v>70792</v>
      </c>
      <c r="F34" s="13">
        <v>82955</v>
      </c>
      <c r="G34" s="13">
        <v>2129</v>
      </c>
      <c r="H34" s="13">
        <v>8108595</v>
      </c>
      <c r="J34" s="19">
        <v>2007</v>
      </c>
      <c r="K34" s="20">
        <f>SUM(C17:C28)</f>
        <v>37526</v>
      </c>
      <c r="L34" s="65">
        <f>(K34-K33)/K33</f>
        <v>1.8227771927185197</v>
      </c>
      <c r="M34" s="20">
        <f>SUM(F17:F28)</f>
        <v>907080</v>
      </c>
      <c r="N34" s="65">
        <f>(M34-M33)/M33</f>
        <v>2.3069143777934946</v>
      </c>
    </row>
    <row r="35" spans="2:14" x14ac:dyDescent="0.2">
      <c r="B35" s="9" t="s">
        <v>39</v>
      </c>
      <c r="C35" s="12">
        <v>4242</v>
      </c>
      <c r="D35" s="13">
        <v>27447</v>
      </c>
      <c r="E35" s="13">
        <v>61863</v>
      </c>
      <c r="F35" s="13">
        <v>80071</v>
      </c>
      <c r="G35" s="13">
        <v>2617</v>
      </c>
      <c r="H35" s="13">
        <v>8271213</v>
      </c>
      <c r="J35" s="19">
        <v>2008</v>
      </c>
      <c r="K35" s="20">
        <f>SUM(C29:C40)</f>
        <v>64478</v>
      </c>
      <c r="L35" s="65">
        <f t="shared" ref="L35:N41" si="0">(K35-K34)/K34</f>
        <v>0.718222032723978</v>
      </c>
      <c r="M35" s="20">
        <f>SUM(F29:F40)</f>
        <v>1160432</v>
      </c>
      <c r="N35" s="65">
        <f t="shared" si="0"/>
        <v>0.27930502271023505</v>
      </c>
    </row>
    <row r="36" spans="2:14" x14ac:dyDescent="0.2">
      <c r="B36" s="9" t="s">
        <v>40</v>
      </c>
      <c r="C36" s="12">
        <v>4744</v>
      </c>
      <c r="D36" s="13">
        <v>33748</v>
      </c>
      <c r="E36" s="13">
        <v>69122</v>
      </c>
      <c r="F36" s="13">
        <v>82297</v>
      </c>
      <c r="G36" s="13">
        <v>2203</v>
      </c>
      <c r="H36" s="13">
        <v>8748421</v>
      </c>
      <c r="J36" s="19">
        <v>2009</v>
      </c>
      <c r="K36" s="21">
        <f>AVERAGE(C41:C52)*12</f>
        <v>79813</v>
      </c>
      <c r="L36" s="65">
        <f t="shared" si="0"/>
        <v>0.23783305933806881</v>
      </c>
      <c r="M36" s="21">
        <f>AVERAGE(F41:F52)*12</f>
        <v>1313121</v>
      </c>
      <c r="N36" s="65">
        <f t="shared" si="0"/>
        <v>0.13157944627518028</v>
      </c>
    </row>
    <row r="37" spans="2:14" x14ac:dyDescent="0.2">
      <c r="B37" s="9" t="s">
        <v>41</v>
      </c>
      <c r="C37" s="12">
        <v>5279</v>
      </c>
      <c r="D37" s="13">
        <v>44445</v>
      </c>
      <c r="E37" s="13">
        <v>85566</v>
      </c>
      <c r="F37" s="13">
        <v>102579</v>
      </c>
      <c r="G37" s="13">
        <v>2599</v>
      </c>
      <c r="H37" s="13">
        <v>10253476</v>
      </c>
      <c r="J37" s="19">
        <v>2010</v>
      </c>
      <c r="K37" s="20">
        <f>AVERAGE(C63:C64)*12</f>
        <v>91326</v>
      </c>
      <c r="L37" s="65">
        <f t="shared" si="0"/>
        <v>0.14424968363549798</v>
      </c>
      <c r="M37" s="20">
        <f>AVERAGE(F53:F64)*12</f>
        <v>1548907</v>
      </c>
      <c r="N37" s="65">
        <f t="shared" si="0"/>
        <v>0.17956151794084474</v>
      </c>
    </row>
    <row r="38" spans="2:14" x14ac:dyDescent="0.2">
      <c r="B38" s="9" t="s">
        <v>42</v>
      </c>
      <c r="C38" s="12">
        <v>5863</v>
      </c>
      <c r="D38" s="13">
        <v>38496</v>
      </c>
      <c r="E38" s="13">
        <v>81448</v>
      </c>
      <c r="F38" s="13">
        <v>98568</v>
      </c>
      <c r="G38" s="13">
        <v>2940</v>
      </c>
      <c r="H38" s="13">
        <v>10904017</v>
      </c>
      <c r="J38" s="19">
        <v>2011</v>
      </c>
      <c r="K38" s="20">
        <f>SUM(C65:C76)</f>
        <v>95703</v>
      </c>
      <c r="L38" s="65">
        <f t="shared" si="0"/>
        <v>4.792720583404507E-2</v>
      </c>
      <c r="M38" s="20">
        <f>SUM(F65:F76)</f>
        <v>1521166</v>
      </c>
      <c r="N38" s="65">
        <f t="shared" si="0"/>
        <v>-1.7910048827979988E-2</v>
      </c>
    </row>
    <row r="39" spans="2:14" x14ac:dyDescent="0.2">
      <c r="B39" s="9" t="s">
        <v>43</v>
      </c>
      <c r="C39" s="12">
        <v>6818</v>
      </c>
      <c r="D39" s="13">
        <v>42741</v>
      </c>
      <c r="E39" s="13">
        <v>99775</v>
      </c>
      <c r="F39" s="13">
        <v>120367</v>
      </c>
      <c r="G39" s="13">
        <v>3572</v>
      </c>
      <c r="H39" s="13">
        <v>14883342</v>
      </c>
      <c r="J39" s="64">
        <v>2012</v>
      </c>
      <c r="K39" s="21">
        <f>AVERAGE(C77:C88)*12</f>
        <v>103615</v>
      </c>
      <c r="L39" s="65">
        <f t="shared" si="0"/>
        <v>8.2672434510934867E-2</v>
      </c>
      <c r="M39" s="21">
        <f>AVERAGE(F77:F88)*12</f>
        <v>1493410</v>
      </c>
      <c r="N39" s="65">
        <f t="shared" si="0"/>
        <v>-1.8246529307123616E-2</v>
      </c>
    </row>
    <row r="40" spans="2:14" ht="12" thickBot="1" x14ac:dyDescent="0.25">
      <c r="B40" s="14" t="s">
        <v>44</v>
      </c>
      <c r="C40" s="15">
        <v>6248</v>
      </c>
      <c r="D40" s="16">
        <v>39147</v>
      </c>
      <c r="E40" s="16">
        <v>92940</v>
      </c>
      <c r="F40" s="16">
        <v>110967</v>
      </c>
      <c r="G40" s="16">
        <v>3229</v>
      </c>
      <c r="H40" s="16">
        <v>12905018</v>
      </c>
      <c r="J40" s="64">
        <v>2013</v>
      </c>
      <c r="K40" s="21">
        <f>AVERAGE(C89:C100)*12</f>
        <v>159040</v>
      </c>
      <c r="L40" s="65">
        <f t="shared" si="0"/>
        <v>0.53491289871157655</v>
      </c>
      <c r="M40" s="21">
        <f>AVERAGE(F89:F100)*12</f>
        <v>2202188</v>
      </c>
      <c r="N40" s="65">
        <f t="shared" si="0"/>
        <v>0.47460375918200626</v>
      </c>
    </row>
    <row r="41" spans="2:14" x14ac:dyDescent="0.2">
      <c r="B41" s="9" t="s">
        <v>45</v>
      </c>
      <c r="C41" s="10">
        <v>6445</v>
      </c>
      <c r="D41" s="11">
        <v>45092</v>
      </c>
      <c r="E41" s="11">
        <v>96854</v>
      </c>
      <c r="F41" s="11">
        <v>121786</v>
      </c>
      <c r="G41" s="11">
        <v>3423</v>
      </c>
      <c r="H41" s="11">
        <v>13527425</v>
      </c>
      <c r="J41" s="64">
        <v>2014</v>
      </c>
      <c r="K41" s="21">
        <f>AVERAGE(C101:C112)*12</f>
        <v>179738</v>
      </c>
      <c r="L41" s="65">
        <f t="shared" si="0"/>
        <v>0.13014336016096578</v>
      </c>
      <c r="M41" s="21">
        <f>AVERAGE(F101:F112)*12</f>
        <v>2956788</v>
      </c>
      <c r="N41" s="65">
        <f t="shared" si="0"/>
        <v>0.34265920984039511</v>
      </c>
    </row>
    <row r="42" spans="2:14" x14ac:dyDescent="0.2">
      <c r="B42" s="9" t="s">
        <v>46</v>
      </c>
      <c r="C42" s="12">
        <v>5698</v>
      </c>
      <c r="D42" s="13">
        <v>38416</v>
      </c>
      <c r="E42" s="13">
        <v>82427</v>
      </c>
      <c r="F42" s="13">
        <v>100955</v>
      </c>
      <c r="G42" s="13">
        <v>3214</v>
      </c>
      <c r="H42" s="13">
        <v>11291815</v>
      </c>
      <c r="J42" s="64">
        <v>2015</v>
      </c>
      <c r="K42" s="21">
        <f>AVERAGE(C113:C124)*12</f>
        <v>187045.5</v>
      </c>
      <c r="L42" s="65">
        <f t="shared" ref="L42" si="1">(K42-K41)/K41</f>
        <v>4.0656399870923232E-2</v>
      </c>
      <c r="M42" s="21">
        <f>AVERAGE(F113:F124)*12</f>
        <v>2359762.5</v>
      </c>
      <c r="N42" s="65">
        <f t="shared" ref="N42" si="2">(M42-M41)/M41</f>
        <v>-0.20191691118876295</v>
      </c>
    </row>
    <row r="43" spans="2:14" ht="12" thickBot="1" x14ac:dyDescent="0.25">
      <c r="B43" s="9" t="s">
        <v>47</v>
      </c>
      <c r="C43" s="12">
        <v>6253</v>
      </c>
      <c r="D43" s="13">
        <v>40927</v>
      </c>
      <c r="E43" s="13">
        <v>95624</v>
      </c>
      <c r="F43" s="13">
        <v>115802</v>
      </c>
      <c r="G43" s="13">
        <v>3540</v>
      </c>
      <c r="H43" s="13">
        <v>13421182</v>
      </c>
      <c r="K43" s="22"/>
    </row>
    <row r="44" spans="2:14" ht="12" thickBot="1" x14ac:dyDescent="0.25">
      <c r="B44" s="9" t="s">
        <v>48</v>
      </c>
      <c r="C44" s="12">
        <v>5736</v>
      </c>
      <c r="D44" s="13">
        <v>38568</v>
      </c>
      <c r="E44" s="13">
        <v>78598</v>
      </c>
      <c r="F44" s="13">
        <v>96832</v>
      </c>
      <c r="G44" s="13">
        <v>3161</v>
      </c>
      <c r="H44" s="13">
        <v>10618383</v>
      </c>
      <c r="K44" s="23">
        <f>SUM(K33:K43)</f>
        <v>1011578.5</v>
      </c>
      <c r="M44" s="23">
        <f>SUM(M33:M43)</f>
        <v>15737152.5</v>
      </c>
    </row>
    <row r="45" spans="2:14" x14ac:dyDescent="0.2">
      <c r="B45" s="9" t="s">
        <v>49</v>
      </c>
      <c r="C45" s="12">
        <v>5404</v>
      </c>
      <c r="D45" s="13">
        <v>40430</v>
      </c>
      <c r="E45" s="13">
        <v>84795</v>
      </c>
      <c r="F45" s="13">
        <v>105640</v>
      </c>
      <c r="G45" s="13">
        <v>3042</v>
      </c>
      <c r="H45" s="13">
        <v>14893150</v>
      </c>
      <c r="K45" s="22"/>
    </row>
    <row r="46" spans="2:14" x14ac:dyDescent="0.2">
      <c r="B46" s="9" t="s">
        <v>50</v>
      </c>
      <c r="C46" s="12">
        <v>6608</v>
      </c>
      <c r="D46" s="13">
        <v>45491</v>
      </c>
      <c r="E46" s="13">
        <v>80762</v>
      </c>
      <c r="F46" s="13">
        <v>108410</v>
      </c>
      <c r="G46" s="13">
        <v>3382</v>
      </c>
      <c r="H46" s="13">
        <v>18946262</v>
      </c>
    </row>
    <row r="47" spans="2:14" x14ac:dyDescent="0.2">
      <c r="B47" s="9" t="s">
        <v>51</v>
      </c>
      <c r="C47" s="12">
        <v>5888</v>
      </c>
      <c r="D47" s="13">
        <v>36226</v>
      </c>
      <c r="E47" s="13">
        <v>73835</v>
      </c>
      <c r="F47" s="13">
        <v>92575</v>
      </c>
      <c r="G47" s="13">
        <v>3106</v>
      </c>
      <c r="H47" s="13">
        <v>18620572</v>
      </c>
    </row>
    <row r="48" spans="2:14" x14ac:dyDescent="0.2">
      <c r="B48" s="9" t="s">
        <v>52</v>
      </c>
      <c r="C48" s="12">
        <v>6524</v>
      </c>
      <c r="D48" s="13">
        <v>42816</v>
      </c>
      <c r="E48" s="13">
        <v>85526</v>
      </c>
      <c r="F48" s="13">
        <v>114394</v>
      </c>
      <c r="G48" s="13">
        <v>3411</v>
      </c>
      <c r="H48" s="13">
        <v>17337797</v>
      </c>
    </row>
    <row r="49" spans="2:8" x14ac:dyDescent="0.2">
      <c r="B49" s="9" t="s">
        <v>53</v>
      </c>
      <c r="C49" s="12">
        <v>6225</v>
      </c>
      <c r="D49" s="13">
        <v>39994</v>
      </c>
      <c r="E49" s="13">
        <v>79919</v>
      </c>
      <c r="F49" s="13">
        <v>100020</v>
      </c>
      <c r="G49" s="13">
        <v>3313</v>
      </c>
      <c r="H49" s="13">
        <v>18429974</v>
      </c>
    </row>
    <row r="50" spans="2:8" x14ac:dyDescent="0.2">
      <c r="B50" s="9" t="s">
        <v>54</v>
      </c>
      <c r="C50" s="12">
        <v>6530</v>
      </c>
      <c r="D50" s="13">
        <v>45638</v>
      </c>
      <c r="E50" s="13">
        <v>86497</v>
      </c>
      <c r="F50" s="13">
        <v>114753</v>
      </c>
      <c r="G50" s="13">
        <v>3414</v>
      </c>
      <c r="H50" s="13">
        <v>19663174</v>
      </c>
    </row>
    <row r="51" spans="2:8" x14ac:dyDescent="0.2">
      <c r="B51" s="9" t="s">
        <v>55</v>
      </c>
      <c r="C51" s="12">
        <v>11562</v>
      </c>
      <c r="D51" s="13">
        <v>50514</v>
      </c>
      <c r="E51" s="13">
        <v>94141</v>
      </c>
      <c r="F51" s="13">
        <v>115232</v>
      </c>
      <c r="G51" s="13">
        <v>7118</v>
      </c>
      <c r="H51" s="13">
        <v>17464262</v>
      </c>
    </row>
    <row r="52" spans="2:8" ht="12" thickBot="1" x14ac:dyDescent="0.25">
      <c r="B52" s="14" t="s">
        <v>56</v>
      </c>
      <c r="C52" s="15">
        <v>6940</v>
      </c>
      <c r="D52" s="16">
        <v>47262</v>
      </c>
      <c r="E52" s="16">
        <v>104105</v>
      </c>
      <c r="F52" s="16">
        <v>126722</v>
      </c>
      <c r="G52" s="16">
        <v>3924</v>
      </c>
      <c r="H52" s="16">
        <v>24450577</v>
      </c>
    </row>
    <row r="53" spans="2:8" x14ac:dyDescent="0.2">
      <c r="B53" s="24" t="s">
        <v>57</v>
      </c>
      <c r="C53" s="10">
        <v>8690</v>
      </c>
      <c r="D53" s="11">
        <v>58320</v>
      </c>
      <c r="E53" s="11">
        <v>121709</v>
      </c>
      <c r="F53" s="11">
        <v>151761</v>
      </c>
      <c r="G53" s="11">
        <v>4698</v>
      </c>
      <c r="H53" s="11">
        <v>28843009</v>
      </c>
    </row>
    <row r="54" spans="2:8" x14ac:dyDescent="0.2">
      <c r="B54" s="25">
        <v>40210</v>
      </c>
      <c r="C54" s="12">
        <v>7755</v>
      </c>
      <c r="D54" s="13">
        <v>54601</v>
      </c>
      <c r="E54" s="13">
        <v>114258</v>
      </c>
      <c r="F54" s="13">
        <v>141623</v>
      </c>
      <c r="G54" s="13">
        <v>4537</v>
      </c>
      <c r="H54" s="13">
        <v>23346963</v>
      </c>
    </row>
    <row r="55" spans="2:8" x14ac:dyDescent="0.2">
      <c r="B55" s="24" t="s">
        <v>58</v>
      </c>
      <c r="C55" s="12">
        <v>8312</v>
      </c>
      <c r="D55" s="13">
        <v>62188</v>
      </c>
      <c r="E55" s="13">
        <v>116552</v>
      </c>
      <c r="F55" s="13">
        <v>137739</v>
      </c>
      <c r="G55" s="13">
        <v>4237</v>
      </c>
      <c r="H55" s="13">
        <v>20615218</v>
      </c>
    </row>
    <row r="56" spans="2:8" x14ac:dyDescent="0.2">
      <c r="B56" s="25">
        <v>40269</v>
      </c>
      <c r="C56" s="12">
        <v>7798</v>
      </c>
      <c r="D56" s="13">
        <v>50585</v>
      </c>
      <c r="E56" s="13">
        <v>97328</v>
      </c>
      <c r="F56" s="13">
        <v>118192</v>
      </c>
      <c r="G56" s="13">
        <v>3925</v>
      </c>
      <c r="H56" s="13">
        <v>17988426</v>
      </c>
    </row>
    <row r="57" spans="2:8" x14ac:dyDescent="0.2">
      <c r="B57" s="24" t="s">
        <v>59</v>
      </c>
      <c r="C57" s="12">
        <v>8736</v>
      </c>
      <c r="D57" s="13">
        <v>54463</v>
      </c>
      <c r="E57" s="13">
        <v>107908</v>
      </c>
      <c r="F57" s="13">
        <v>130632</v>
      </c>
      <c r="G57" s="13">
        <v>4375</v>
      </c>
      <c r="H57" s="13">
        <v>21355919</v>
      </c>
    </row>
    <row r="58" spans="2:8" x14ac:dyDescent="0.2">
      <c r="B58" s="25">
        <v>40330</v>
      </c>
      <c r="C58" s="12">
        <v>7668</v>
      </c>
      <c r="D58" s="13">
        <v>68176</v>
      </c>
      <c r="E58" s="13">
        <v>120542</v>
      </c>
      <c r="F58" s="13">
        <v>138335</v>
      </c>
      <c r="G58" s="13">
        <v>3652</v>
      </c>
      <c r="H58" s="13">
        <v>19601616</v>
      </c>
    </row>
    <row r="59" spans="2:8" x14ac:dyDescent="0.2">
      <c r="B59" s="25">
        <v>40360</v>
      </c>
      <c r="C59" s="12">
        <v>7478</v>
      </c>
      <c r="D59" s="13">
        <v>41387</v>
      </c>
      <c r="E59" s="13">
        <v>86613</v>
      </c>
      <c r="F59" s="13">
        <v>102422</v>
      </c>
      <c r="G59" s="13">
        <v>3322</v>
      </c>
      <c r="H59" s="13">
        <v>18076004</v>
      </c>
    </row>
    <row r="60" spans="2:8" x14ac:dyDescent="0.2">
      <c r="B60" s="25">
        <v>40391</v>
      </c>
      <c r="C60" s="12">
        <v>7914</v>
      </c>
      <c r="D60" s="13">
        <v>49186</v>
      </c>
      <c r="E60" s="13">
        <v>111560</v>
      </c>
      <c r="F60" s="13">
        <v>129268</v>
      </c>
      <c r="G60" s="13">
        <v>3831</v>
      </c>
      <c r="H60" s="13">
        <v>19995079</v>
      </c>
    </row>
    <row r="61" spans="2:8" x14ac:dyDescent="0.2">
      <c r="B61" s="25">
        <v>40422</v>
      </c>
      <c r="C61" s="12">
        <v>8117</v>
      </c>
      <c r="D61" s="13">
        <v>49194</v>
      </c>
      <c r="E61" s="13">
        <v>104904</v>
      </c>
      <c r="F61" s="13">
        <v>120748</v>
      </c>
      <c r="G61" s="13">
        <v>3388</v>
      </c>
      <c r="H61" s="13">
        <v>19666432</v>
      </c>
    </row>
    <row r="62" spans="2:8" x14ac:dyDescent="0.2">
      <c r="B62" s="24" t="s">
        <v>60</v>
      </c>
      <c r="C62" s="12">
        <v>7553</v>
      </c>
      <c r="D62" s="13">
        <v>45595</v>
      </c>
      <c r="E62" s="13">
        <v>103270</v>
      </c>
      <c r="F62" s="13">
        <v>118851</v>
      </c>
      <c r="G62" s="13">
        <v>3823</v>
      </c>
      <c r="H62" s="13">
        <v>16825736</v>
      </c>
    </row>
    <row r="63" spans="2:8" x14ac:dyDescent="0.2">
      <c r="B63" s="25">
        <v>40483</v>
      </c>
      <c r="C63" s="12">
        <v>7516</v>
      </c>
      <c r="D63" s="13">
        <v>45465</v>
      </c>
      <c r="E63" s="13">
        <v>112539</v>
      </c>
      <c r="F63" s="13">
        <v>129290</v>
      </c>
      <c r="G63" s="13">
        <v>3934</v>
      </c>
      <c r="H63" s="13">
        <v>22344259</v>
      </c>
    </row>
    <row r="64" spans="2:8" ht="12" thickBot="1" x14ac:dyDescent="0.25">
      <c r="B64" s="26" t="s">
        <v>61</v>
      </c>
      <c r="C64" s="15">
        <v>7705</v>
      </c>
      <c r="D64" s="16">
        <v>46091</v>
      </c>
      <c r="E64" s="16">
        <v>109954</v>
      </c>
      <c r="F64" s="16">
        <v>130046</v>
      </c>
      <c r="G64" s="16">
        <v>3984</v>
      </c>
      <c r="H64" s="16">
        <v>30776863</v>
      </c>
    </row>
    <row r="65" spans="2:8" x14ac:dyDescent="0.2">
      <c r="B65" s="24" t="s">
        <v>62</v>
      </c>
      <c r="C65" s="10">
        <v>8400</v>
      </c>
      <c r="D65" s="11">
        <v>52478</v>
      </c>
      <c r="E65" s="11">
        <v>122221</v>
      </c>
      <c r="F65" s="11">
        <v>144350</v>
      </c>
      <c r="G65" s="11">
        <v>4300</v>
      </c>
      <c r="H65" s="11">
        <v>2499365</v>
      </c>
    </row>
    <row r="66" spans="2:8" x14ac:dyDescent="0.2">
      <c r="B66" s="25">
        <v>40575</v>
      </c>
      <c r="C66" s="12">
        <v>8076</v>
      </c>
      <c r="D66" s="13">
        <v>52223</v>
      </c>
      <c r="E66" s="13">
        <v>116084</v>
      </c>
      <c r="F66" s="13">
        <v>134653</v>
      </c>
      <c r="G66" s="13">
        <v>3883</v>
      </c>
      <c r="H66" s="13">
        <v>23541767</v>
      </c>
    </row>
    <row r="67" spans="2:8" x14ac:dyDescent="0.2">
      <c r="B67" s="25">
        <v>40603</v>
      </c>
      <c r="C67" s="12">
        <v>8241</v>
      </c>
      <c r="D67" s="13">
        <v>54516</v>
      </c>
      <c r="E67" s="13">
        <v>111810</v>
      </c>
      <c r="F67" s="13">
        <v>131676</v>
      </c>
      <c r="G67" s="13">
        <v>3583</v>
      </c>
      <c r="H67" s="13">
        <v>21142368</v>
      </c>
    </row>
    <row r="68" spans="2:8" x14ac:dyDescent="0.2">
      <c r="B68" s="25">
        <v>40634</v>
      </c>
      <c r="C68" s="12">
        <v>6936</v>
      </c>
      <c r="D68" s="13">
        <v>38388</v>
      </c>
      <c r="E68" s="13">
        <v>84796</v>
      </c>
      <c r="F68" s="13">
        <v>98757</v>
      </c>
      <c r="G68" s="13">
        <v>3232</v>
      </c>
      <c r="H68" s="13">
        <v>17346415</v>
      </c>
    </row>
    <row r="69" spans="2:8" x14ac:dyDescent="0.2">
      <c r="B69" s="25">
        <v>40664</v>
      </c>
      <c r="C69" s="12">
        <v>6912</v>
      </c>
      <c r="D69" s="13">
        <v>43231</v>
      </c>
      <c r="E69" s="13">
        <v>91399</v>
      </c>
      <c r="F69" s="13">
        <v>105447</v>
      </c>
      <c r="G69" s="13">
        <v>3359</v>
      </c>
      <c r="H69" s="13">
        <v>15475712</v>
      </c>
    </row>
    <row r="70" spans="2:8" x14ac:dyDescent="0.2">
      <c r="B70" s="25">
        <v>40695</v>
      </c>
      <c r="C70" s="12">
        <v>6288</v>
      </c>
      <c r="D70" s="13">
        <v>42673</v>
      </c>
      <c r="E70" s="13">
        <v>85580</v>
      </c>
      <c r="F70" s="13">
        <v>99462</v>
      </c>
      <c r="G70" s="13">
        <v>3386</v>
      </c>
      <c r="H70" s="13">
        <v>15947867</v>
      </c>
    </row>
    <row r="71" spans="2:8" x14ac:dyDescent="0.2">
      <c r="B71" s="25">
        <v>40725</v>
      </c>
      <c r="C71" s="12">
        <v>8071</v>
      </c>
      <c r="D71" s="13">
        <v>67544</v>
      </c>
      <c r="E71" s="13">
        <v>132567</v>
      </c>
      <c r="F71" s="13">
        <v>148856</v>
      </c>
      <c r="G71" s="13">
        <v>3834</v>
      </c>
      <c r="H71" s="13">
        <v>20111043</v>
      </c>
    </row>
    <row r="72" spans="2:8" x14ac:dyDescent="0.2">
      <c r="B72" s="25">
        <v>40756</v>
      </c>
      <c r="C72" s="12">
        <v>8952</v>
      </c>
      <c r="D72" s="13">
        <v>53659</v>
      </c>
      <c r="E72" s="13">
        <v>104681</v>
      </c>
      <c r="F72" s="13">
        <v>124402</v>
      </c>
      <c r="G72" s="13">
        <v>3755</v>
      </c>
      <c r="H72" s="13">
        <v>18109247</v>
      </c>
    </row>
    <row r="73" spans="2:8" x14ac:dyDescent="0.2">
      <c r="B73" s="25">
        <v>40787</v>
      </c>
      <c r="C73" s="12">
        <v>8010</v>
      </c>
      <c r="D73" s="13">
        <v>55128</v>
      </c>
      <c r="E73" s="13">
        <v>99526</v>
      </c>
      <c r="F73" s="13">
        <v>112790</v>
      </c>
      <c r="G73" s="13">
        <v>3446</v>
      </c>
      <c r="H73" s="13">
        <v>15157140</v>
      </c>
    </row>
    <row r="74" spans="2:8" x14ac:dyDescent="0.2">
      <c r="B74" s="25">
        <v>40817</v>
      </c>
      <c r="C74" s="12">
        <v>8455</v>
      </c>
      <c r="D74" s="13">
        <v>55578</v>
      </c>
      <c r="E74" s="13">
        <v>114273</v>
      </c>
      <c r="F74" s="13">
        <v>130591</v>
      </c>
      <c r="G74" s="13">
        <v>4008</v>
      </c>
      <c r="H74" s="13">
        <v>20593729</v>
      </c>
    </row>
    <row r="75" spans="2:8" x14ac:dyDescent="0.2">
      <c r="B75" s="25">
        <v>40848</v>
      </c>
      <c r="C75" s="12">
        <v>8486</v>
      </c>
      <c r="D75" s="13">
        <v>63965</v>
      </c>
      <c r="E75" s="13">
        <v>126970</v>
      </c>
      <c r="F75" s="13">
        <v>144894</v>
      </c>
      <c r="G75" s="13">
        <v>4063</v>
      </c>
      <c r="H75" s="13">
        <v>21214038</v>
      </c>
    </row>
    <row r="76" spans="2:8" ht="12" thickBot="1" x14ac:dyDescent="0.25">
      <c r="B76" s="27">
        <v>40878</v>
      </c>
      <c r="C76" s="15">
        <v>8876</v>
      </c>
      <c r="D76" s="16">
        <v>57780</v>
      </c>
      <c r="E76" s="16">
        <v>121895</v>
      </c>
      <c r="F76" s="16">
        <v>145288</v>
      </c>
      <c r="G76" s="16">
        <v>4287</v>
      </c>
      <c r="H76" s="16">
        <v>19494443</v>
      </c>
    </row>
    <row r="77" spans="2:8" x14ac:dyDescent="0.2">
      <c r="B77" s="28">
        <v>40909</v>
      </c>
      <c r="C77" s="10">
        <v>10886</v>
      </c>
      <c r="D77" s="11">
        <v>61552</v>
      </c>
      <c r="E77" s="11">
        <v>141375</v>
      </c>
      <c r="F77" s="11">
        <v>163585</v>
      </c>
      <c r="G77" s="11">
        <v>4706</v>
      </c>
      <c r="H77" s="11">
        <v>23352888</v>
      </c>
    </row>
    <row r="78" spans="2:8" x14ac:dyDescent="0.2">
      <c r="B78" s="25">
        <v>40940</v>
      </c>
      <c r="C78" s="12">
        <v>9531</v>
      </c>
      <c r="D78" s="13">
        <v>56119</v>
      </c>
      <c r="E78" s="13">
        <v>126272</v>
      </c>
      <c r="F78" s="13">
        <v>146125</v>
      </c>
      <c r="G78" s="13">
        <v>4532</v>
      </c>
      <c r="H78" s="13">
        <v>23477775</v>
      </c>
    </row>
    <row r="79" spans="2:8" x14ac:dyDescent="0.2">
      <c r="B79" s="25">
        <v>40969</v>
      </c>
      <c r="C79" s="12">
        <v>9012</v>
      </c>
      <c r="D79" s="13">
        <v>53396</v>
      </c>
      <c r="E79" s="13">
        <v>120228</v>
      </c>
      <c r="F79" s="13">
        <v>136690</v>
      </c>
      <c r="G79" s="13">
        <v>4774</v>
      </c>
      <c r="H79" s="13">
        <v>19032248</v>
      </c>
    </row>
    <row r="80" spans="2:8" x14ac:dyDescent="0.2">
      <c r="B80" s="25">
        <v>41000</v>
      </c>
      <c r="C80" s="12">
        <v>8279</v>
      </c>
      <c r="D80" s="13">
        <v>47230</v>
      </c>
      <c r="E80" s="13">
        <v>104596</v>
      </c>
      <c r="F80" s="13">
        <v>118164</v>
      </c>
      <c r="G80" s="13">
        <v>3905</v>
      </c>
      <c r="H80" s="13">
        <v>16357557</v>
      </c>
    </row>
    <row r="81" spans="2:8" x14ac:dyDescent="0.2">
      <c r="B81" s="25">
        <v>41030</v>
      </c>
      <c r="C81" s="12">
        <v>7773</v>
      </c>
      <c r="D81" s="13">
        <v>43172</v>
      </c>
      <c r="E81" s="13">
        <v>98830</v>
      </c>
      <c r="F81" s="13">
        <v>113596</v>
      </c>
      <c r="G81" s="13">
        <v>3758</v>
      </c>
      <c r="H81" s="13">
        <v>17120451</v>
      </c>
    </row>
    <row r="82" spans="2:8" x14ac:dyDescent="0.2">
      <c r="B82" s="25">
        <v>41061</v>
      </c>
      <c r="C82" s="12">
        <v>9836</v>
      </c>
      <c r="D82" s="13">
        <v>43959</v>
      </c>
      <c r="E82" s="13">
        <v>93924</v>
      </c>
      <c r="F82" s="13">
        <v>107656</v>
      </c>
      <c r="G82" s="13">
        <v>4238</v>
      </c>
      <c r="H82" s="13">
        <v>16438985</v>
      </c>
    </row>
    <row r="83" spans="2:8" x14ac:dyDescent="0.2">
      <c r="B83" s="25">
        <v>41091</v>
      </c>
      <c r="C83" s="12">
        <v>7415</v>
      </c>
      <c r="D83" s="13">
        <v>44494</v>
      </c>
      <c r="E83" s="13">
        <v>91626</v>
      </c>
      <c r="F83" s="13">
        <v>109188</v>
      </c>
      <c r="G83" s="13">
        <v>3851</v>
      </c>
      <c r="H83" s="13">
        <v>12879160</v>
      </c>
    </row>
    <row r="84" spans="2:8" x14ac:dyDescent="0.2">
      <c r="B84" s="25">
        <v>41122</v>
      </c>
      <c r="C84" s="12">
        <v>7272</v>
      </c>
      <c r="D84" s="13">
        <v>44110</v>
      </c>
      <c r="E84" s="13">
        <v>92063</v>
      </c>
      <c r="F84" s="13">
        <v>107656</v>
      </c>
      <c r="G84" s="13">
        <v>3689</v>
      </c>
      <c r="H84" s="13">
        <v>14325882</v>
      </c>
    </row>
    <row r="85" spans="2:8" x14ac:dyDescent="0.2">
      <c r="B85" s="25">
        <v>41153</v>
      </c>
      <c r="C85" s="12">
        <v>7740</v>
      </c>
      <c r="D85" s="13">
        <v>50815</v>
      </c>
      <c r="E85" s="13">
        <v>107378</v>
      </c>
      <c r="F85" s="13">
        <v>122757</v>
      </c>
      <c r="G85" s="13">
        <v>4811</v>
      </c>
      <c r="H85" s="13">
        <v>15548806</v>
      </c>
    </row>
    <row r="86" spans="2:8" x14ac:dyDescent="0.2">
      <c r="B86" s="25">
        <v>41183</v>
      </c>
      <c r="C86" s="12">
        <v>8481</v>
      </c>
      <c r="D86" s="13">
        <v>43280</v>
      </c>
      <c r="E86" s="13">
        <v>97496</v>
      </c>
      <c r="F86" s="13">
        <v>116282</v>
      </c>
      <c r="G86" s="13">
        <v>4218</v>
      </c>
      <c r="H86" s="13">
        <v>15927683</v>
      </c>
    </row>
    <row r="87" spans="2:8" x14ac:dyDescent="0.2">
      <c r="B87" s="25">
        <v>41214</v>
      </c>
      <c r="C87" s="12">
        <v>8439</v>
      </c>
      <c r="D87" s="13">
        <v>44433</v>
      </c>
      <c r="E87" s="13">
        <v>110790</v>
      </c>
      <c r="F87" s="13">
        <v>128928</v>
      </c>
      <c r="G87" s="13">
        <v>4539</v>
      </c>
      <c r="H87" s="13">
        <v>19035912</v>
      </c>
    </row>
    <row r="88" spans="2:8" ht="12" thickBot="1" x14ac:dyDescent="0.25">
      <c r="B88" s="27">
        <v>41244</v>
      </c>
      <c r="C88" s="15">
        <v>8951</v>
      </c>
      <c r="D88" s="16">
        <v>47725</v>
      </c>
      <c r="E88" s="16">
        <v>105866</v>
      </c>
      <c r="F88" s="16">
        <v>122783</v>
      </c>
      <c r="G88" s="16">
        <v>4859</v>
      </c>
      <c r="H88" s="16">
        <v>16982333</v>
      </c>
    </row>
    <row r="89" spans="2:8" x14ac:dyDescent="0.2">
      <c r="B89" s="28">
        <v>41275</v>
      </c>
      <c r="C89" s="10">
        <v>9043</v>
      </c>
      <c r="D89" s="11">
        <v>44248</v>
      </c>
      <c r="E89" s="11">
        <v>114003</v>
      </c>
      <c r="F89" s="11">
        <v>128468</v>
      </c>
      <c r="G89" s="11">
        <v>5213</v>
      </c>
      <c r="H89" s="11">
        <v>19508461</v>
      </c>
    </row>
    <row r="90" spans="2:8" x14ac:dyDescent="0.2">
      <c r="B90" s="25">
        <v>41306</v>
      </c>
      <c r="C90" s="12">
        <v>8644</v>
      </c>
      <c r="D90" s="13">
        <v>45230</v>
      </c>
      <c r="E90" s="13">
        <v>112280</v>
      </c>
      <c r="F90" s="13">
        <v>132116</v>
      </c>
      <c r="G90" s="13">
        <v>5152</v>
      </c>
      <c r="H90" s="13">
        <v>18277665</v>
      </c>
    </row>
    <row r="91" spans="2:8" x14ac:dyDescent="0.2">
      <c r="B91" s="25">
        <v>41334</v>
      </c>
      <c r="C91" s="12">
        <v>11027</v>
      </c>
      <c r="D91" s="13">
        <v>48223</v>
      </c>
      <c r="E91" s="13">
        <v>107513</v>
      </c>
      <c r="F91" s="13">
        <v>128675</v>
      </c>
      <c r="G91" s="13">
        <v>6954</v>
      </c>
      <c r="H91" s="13">
        <v>19004514</v>
      </c>
    </row>
    <row r="92" spans="2:8" x14ac:dyDescent="0.2">
      <c r="B92" s="25">
        <v>41365</v>
      </c>
      <c r="C92" s="12">
        <v>13393</v>
      </c>
      <c r="D92" s="13">
        <v>57270</v>
      </c>
      <c r="E92" s="13">
        <v>118630</v>
      </c>
      <c r="F92" s="13">
        <v>136909</v>
      </c>
      <c r="G92" s="13">
        <v>7637</v>
      </c>
      <c r="H92" s="13">
        <v>23128306</v>
      </c>
    </row>
    <row r="93" spans="2:8" x14ac:dyDescent="0.2">
      <c r="B93" s="25">
        <v>41395</v>
      </c>
      <c r="C93" s="12">
        <v>15844</v>
      </c>
      <c r="D93" s="13">
        <v>62657</v>
      </c>
      <c r="E93" s="13">
        <v>117184</v>
      </c>
      <c r="F93" s="13">
        <v>136957</v>
      </c>
      <c r="G93" s="13">
        <v>8037</v>
      </c>
      <c r="H93" s="13">
        <v>33532991</v>
      </c>
    </row>
    <row r="94" spans="2:8" x14ac:dyDescent="0.2">
      <c r="B94" s="25">
        <v>41426</v>
      </c>
      <c r="C94" s="12">
        <v>13712</v>
      </c>
      <c r="D94" s="13">
        <v>84802</v>
      </c>
      <c r="E94" s="13">
        <v>129135</v>
      </c>
      <c r="F94" s="13">
        <v>153176</v>
      </c>
      <c r="G94" s="13">
        <v>7548</v>
      </c>
      <c r="H94" s="13">
        <v>31825129</v>
      </c>
    </row>
    <row r="95" spans="2:8" x14ac:dyDescent="0.2">
      <c r="B95" s="25">
        <v>41456</v>
      </c>
      <c r="C95" s="12">
        <v>12672</v>
      </c>
      <c r="D95" s="13">
        <v>109869</v>
      </c>
      <c r="E95" s="13">
        <v>200282</v>
      </c>
      <c r="F95" s="13">
        <v>268817</v>
      </c>
      <c r="G95" s="13">
        <v>7208</v>
      </c>
      <c r="H95" s="13">
        <v>29782843</v>
      </c>
    </row>
    <row r="96" spans="2:8" x14ac:dyDescent="0.2">
      <c r="B96" s="25">
        <v>41487</v>
      </c>
      <c r="C96" s="12">
        <v>13489</v>
      </c>
      <c r="D96" s="13">
        <v>88566</v>
      </c>
      <c r="E96" s="13">
        <v>154407</v>
      </c>
      <c r="F96" s="13">
        <v>181070</v>
      </c>
      <c r="G96" s="13">
        <v>7861</v>
      </c>
      <c r="H96" s="13">
        <v>32255777</v>
      </c>
    </row>
    <row r="97" spans="2:8" x14ac:dyDescent="0.2">
      <c r="B97" s="25">
        <v>41518</v>
      </c>
      <c r="C97" s="12">
        <v>17174</v>
      </c>
      <c r="D97" s="13">
        <v>108338</v>
      </c>
      <c r="E97" s="13">
        <v>168230</v>
      </c>
      <c r="F97" s="13">
        <v>198493</v>
      </c>
      <c r="G97" s="13">
        <v>9091</v>
      </c>
      <c r="H97" s="13">
        <v>25870113</v>
      </c>
    </row>
    <row r="98" spans="2:8" x14ac:dyDescent="0.2">
      <c r="B98" s="25">
        <v>41548</v>
      </c>
      <c r="C98" s="12">
        <v>14980</v>
      </c>
      <c r="D98" s="13">
        <v>180788</v>
      </c>
      <c r="E98" s="13">
        <v>250699</v>
      </c>
      <c r="F98" s="13">
        <v>282093</v>
      </c>
      <c r="G98" s="13">
        <v>8095</v>
      </c>
      <c r="H98" s="13">
        <v>31889704</v>
      </c>
    </row>
    <row r="99" spans="2:8" x14ac:dyDescent="0.2">
      <c r="B99" s="25">
        <v>41579</v>
      </c>
      <c r="C99" s="12">
        <v>14761</v>
      </c>
      <c r="D99" s="13">
        <v>144104</v>
      </c>
      <c r="E99" s="13">
        <v>218653</v>
      </c>
      <c r="F99" s="13">
        <v>244170</v>
      </c>
      <c r="G99" s="13">
        <v>7912</v>
      </c>
      <c r="H99" s="13">
        <v>31360676</v>
      </c>
    </row>
    <row r="100" spans="2:8" ht="12" thickBot="1" x14ac:dyDescent="0.25">
      <c r="B100" s="27">
        <v>41609</v>
      </c>
      <c r="C100" s="15">
        <v>14301</v>
      </c>
      <c r="D100" s="16">
        <v>103568</v>
      </c>
      <c r="E100" s="16">
        <v>177694</v>
      </c>
      <c r="F100" s="16">
        <v>211244</v>
      </c>
      <c r="G100" s="16">
        <v>8909</v>
      </c>
      <c r="H100" s="16">
        <v>29913616</v>
      </c>
    </row>
    <row r="101" spans="2:8" x14ac:dyDescent="0.2">
      <c r="B101" s="28">
        <v>41640</v>
      </c>
      <c r="C101" s="10">
        <v>15588</v>
      </c>
      <c r="D101" s="11">
        <v>188898</v>
      </c>
      <c r="E101" s="11">
        <v>301398</v>
      </c>
      <c r="F101" s="11">
        <v>332717</v>
      </c>
      <c r="G101" s="11">
        <v>9324</v>
      </c>
      <c r="H101" s="11">
        <v>38143051</v>
      </c>
    </row>
    <row r="102" spans="2:8" x14ac:dyDescent="0.2">
      <c r="B102" s="25">
        <v>41671</v>
      </c>
      <c r="C102" s="12">
        <v>12793</v>
      </c>
      <c r="D102" s="13">
        <v>114647</v>
      </c>
      <c r="E102" s="13">
        <v>218182</v>
      </c>
      <c r="F102" s="13">
        <v>239747</v>
      </c>
      <c r="G102" s="13">
        <v>8115</v>
      </c>
      <c r="H102" s="13">
        <v>30469061</v>
      </c>
    </row>
    <row r="103" spans="2:8" x14ac:dyDescent="0.2">
      <c r="B103" s="25">
        <v>41699</v>
      </c>
      <c r="C103" s="12">
        <v>14805</v>
      </c>
      <c r="D103" s="13">
        <v>120258</v>
      </c>
      <c r="E103" s="13">
        <v>214160</v>
      </c>
      <c r="F103" s="13">
        <v>235388</v>
      </c>
      <c r="G103" s="13">
        <v>9031</v>
      </c>
      <c r="H103" s="13">
        <v>30203092</v>
      </c>
    </row>
    <row r="104" spans="2:8" x14ac:dyDescent="0.2">
      <c r="B104" s="25">
        <v>41730</v>
      </c>
      <c r="C104" s="12">
        <v>16643</v>
      </c>
      <c r="D104" s="13">
        <v>146190</v>
      </c>
      <c r="E104" s="13">
        <v>226612</v>
      </c>
      <c r="F104" s="13">
        <v>246461</v>
      </c>
      <c r="G104" s="13">
        <v>9223</v>
      </c>
      <c r="H104" s="13">
        <v>32388724</v>
      </c>
    </row>
    <row r="105" spans="2:8" x14ac:dyDescent="0.2">
      <c r="B105" s="25">
        <v>41760</v>
      </c>
      <c r="C105" s="12">
        <v>16606</v>
      </c>
      <c r="D105" s="13">
        <v>144183</v>
      </c>
      <c r="E105" s="13">
        <v>225011</v>
      </c>
      <c r="F105" s="13">
        <v>245876</v>
      </c>
      <c r="G105" s="13">
        <v>8609</v>
      </c>
      <c r="H105" s="13">
        <v>32642397</v>
      </c>
    </row>
    <row r="106" spans="2:8" x14ac:dyDescent="0.2">
      <c r="B106" s="25">
        <v>41791</v>
      </c>
      <c r="C106" s="12">
        <v>17519</v>
      </c>
      <c r="D106" s="13">
        <v>119738</v>
      </c>
      <c r="E106" s="13">
        <v>210638</v>
      </c>
      <c r="F106" s="13">
        <v>232337</v>
      </c>
      <c r="G106" s="13">
        <v>8272</v>
      </c>
      <c r="H106" s="13">
        <v>34977238</v>
      </c>
    </row>
    <row r="107" spans="2:8" x14ac:dyDescent="0.2">
      <c r="B107" s="25">
        <v>41821</v>
      </c>
      <c r="C107" s="12">
        <v>13920</v>
      </c>
      <c r="D107" s="13">
        <v>91679</v>
      </c>
      <c r="E107" s="13">
        <v>180705</v>
      </c>
      <c r="F107" s="13">
        <v>211027</v>
      </c>
      <c r="G107" s="13">
        <v>8030</v>
      </c>
      <c r="H107" s="13">
        <v>27694873</v>
      </c>
    </row>
    <row r="108" spans="2:8" x14ac:dyDescent="0.2">
      <c r="B108" s="25">
        <v>41852</v>
      </c>
      <c r="C108" s="12">
        <v>11762</v>
      </c>
      <c r="D108" s="13">
        <v>103732</v>
      </c>
      <c r="E108" s="13">
        <v>186974</v>
      </c>
      <c r="F108" s="13">
        <v>211966</v>
      </c>
      <c r="G108" s="13">
        <v>8171</v>
      </c>
      <c r="H108" s="13">
        <v>27620296</v>
      </c>
    </row>
    <row r="109" spans="2:8" x14ac:dyDescent="0.2">
      <c r="B109" s="25">
        <v>41883</v>
      </c>
      <c r="C109" s="12">
        <v>12548</v>
      </c>
      <c r="D109" s="13">
        <v>93450</v>
      </c>
      <c r="E109" s="13">
        <v>172129</v>
      </c>
      <c r="F109" s="13">
        <v>200368</v>
      </c>
      <c r="G109" s="13">
        <v>7492</v>
      </c>
      <c r="H109" s="13">
        <v>25009023</v>
      </c>
    </row>
    <row r="110" spans="2:8" x14ac:dyDescent="0.2">
      <c r="B110" s="25">
        <v>41913</v>
      </c>
      <c r="C110" s="12">
        <v>15837</v>
      </c>
      <c r="D110" s="13">
        <v>104192</v>
      </c>
      <c r="E110" s="13">
        <v>192112</v>
      </c>
      <c r="F110" s="13">
        <v>212566</v>
      </c>
      <c r="G110" s="13">
        <v>8342</v>
      </c>
      <c r="H110" s="13">
        <v>26895195</v>
      </c>
    </row>
    <row r="111" spans="2:8" x14ac:dyDescent="0.2">
      <c r="B111" s="25">
        <v>41944</v>
      </c>
      <c r="C111" s="12">
        <v>16144</v>
      </c>
      <c r="D111" s="13">
        <v>159926</v>
      </c>
      <c r="E111" s="13">
        <v>260483</v>
      </c>
      <c r="F111" s="13">
        <v>282448</v>
      </c>
      <c r="G111" s="13">
        <v>8679</v>
      </c>
      <c r="H111" s="13">
        <v>29584358</v>
      </c>
    </row>
    <row r="112" spans="2:8" ht="12" thickBot="1" x14ac:dyDescent="0.25">
      <c r="B112" s="27">
        <v>41974</v>
      </c>
      <c r="C112" s="15">
        <v>15573</v>
      </c>
      <c r="D112" s="16">
        <v>188886</v>
      </c>
      <c r="E112" s="16">
        <v>285135</v>
      </c>
      <c r="F112" s="16">
        <v>305887</v>
      </c>
      <c r="G112" s="16">
        <v>8683</v>
      </c>
      <c r="H112" s="16">
        <v>30059280</v>
      </c>
    </row>
    <row r="113" spans="2:8" x14ac:dyDescent="0.2">
      <c r="B113" s="28">
        <v>42005</v>
      </c>
      <c r="C113" s="10">
        <v>16020</v>
      </c>
      <c r="D113" s="11">
        <v>116649</v>
      </c>
      <c r="E113" s="11">
        <v>232594</v>
      </c>
      <c r="F113" s="11">
        <v>253585</v>
      </c>
      <c r="G113" s="11">
        <v>9795</v>
      </c>
      <c r="H113" s="11">
        <v>27847721</v>
      </c>
    </row>
    <row r="114" spans="2:8" x14ac:dyDescent="0.2">
      <c r="B114" s="25">
        <v>42036</v>
      </c>
      <c r="C114" s="12">
        <v>16124</v>
      </c>
      <c r="D114" s="13">
        <v>99865</v>
      </c>
      <c r="E114" s="13">
        <v>195332</v>
      </c>
      <c r="F114" s="13">
        <v>217753</v>
      </c>
      <c r="G114" s="13">
        <v>9506</v>
      </c>
      <c r="H114" s="13">
        <v>25397385</v>
      </c>
    </row>
    <row r="115" spans="2:8" x14ac:dyDescent="0.2">
      <c r="B115" s="25">
        <v>42064</v>
      </c>
      <c r="C115" s="12">
        <v>17244</v>
      </c>
      <c r="D115" s="13">
        <v>119255</v>
      </c>
      <c r="E115" s="13">
        <v>208884</v>
      </c>
      <c r="F115" s="13">
        <v>228994</v>
      </c>
      <c r="G115" s="13">
        <v>8886</v>
      </c>
      <c r="H115" s="13">
        <v>24410604</v>
      </c>
    </row>
    <row r="116" spans="2:8" x14ac:dyDescent="0.2">
      <c r="B116" s="25">
        <v>42095</v>
      </c>
      <c r="C116" s="12">
        <v>15818</v>
      </c>
      <c r="D116" s="13">
        <v>102937</v>
      </c>
      <c r="E116" s="13">
        <v>194675</v>
      </c>
      <c r="F116" s="13">
        <v>214818</v>
      </c>
      <c r="G116" s="13">
        <v>7712</v>
      </c>
      <c r="H116" s="13">
        <v>27835857</v>
      </c>
    </row>
    <row r="117" spans="2:8" x14ac:dyDescent="0.2">
      <c r="B117" s="25">
        <v>42125</v>
      </c>
      <c r="C117" s="12">
        <v>14694</v>
      </c>
      <c r="D117" s="13">
        <v>93925</v>
      </c>
      <c r="E117" s="13">
        <v>195503</v>
      </c>
      <c r="F117" s="13">
        <v>220988</v>
      </c>
      <c r="G117" s="13">
        <v>8394</v>
      </c>
      <c r="H117" s="13">
        <v>27803449</v>
      </c>
    </row>
    <row r="118" spans="2:8" x14ac:dyDescent="0.2">
      <c r="B118" s="25">
        <v>42156</v>
      </c>
      <c r="C118" s="12">
        <v>11431</v>
      </c>
      <c r="D118" s="13">
        <v>74174</v>
      </c>
      <c r="E118" s="13">
        <v>146186</v>
      </c>
      <c r="F118" s="13">
        <v>163064</v>
      </c>
      <c r="G118" s="13">
        <v>7109</v>
      </c>
      <c r="H118" s="13">
        <v>21516905</v>
      </c>
    </row>
    <row r="119" spans="2:8" x14ac:dyDescent="0.2">
      <c r="B119" s="25">
        <v>42186</v>
      </c>
      <c r="C119" s="12">
        <v>12784</v>
      </c>
      <c r="D119" s="13">
        <v>47539</v>
      </c>
      <c r="E119" s="13">
        <v>96880</v>
      </c>
      <c r="F119" s="13">
        <v>109216</v>
      </c>
      <c r="G119" s="13">
        <v>5127</v>
      </c>
      <c r="H119" s="13">
        <v>12884724</v>
      </c>
    </row>
    <row r="120" spans="2:8" x14ac:dyDescent="0.2">
      <c r="B120" s="25">
        <v>42217</v>
      </c>
      <c r="C120" s="12">
        <v>20582</v>
      </c>
      <c r="D120" s="13">
        <v>75391</v>
      </c>
      <c r="E120" s="13">
        <v>149423</v>
      </c>
      <c r="F120" s="13">
        <v>164757</v>
      </c>
      <c r="G120" s="13">
        <v>8808</v>
      </c>
      <c r="H120" s="13">
        <v>20010384</v>
      </c>
    </row>
    <row r="121" spans="2:8" x14ac:dyDescent="0.2">
      <c r="B121" s="25">
        <v>42248</v>
      </c>
      <c r="C121" s="12"/>
      <c r="D121" s="13"/>
      <c r="E121" s="13"/>
      <c r="F121" s="13"/>
      <c r="G121" s="13"/>
      <c r="H121" s="13"/>
    </row>
    <row r="122" spans="2:8" x14ac:dyDescent="0.2">
      <c r="B122" s="25">
        <v>42278</v>
      </c>
      <c r="C122" s="12"/>
      <c r="D122" s="13"/>
      <c r="E122" s="13"/>
      <c r="F122" s="13"/>
      <c r="G122" s="13"/>
      <c r="H122" s="13"/>
    </row>
    <row r="123" spans="2:8" x14ac:dyDescent="0.2">
      <c r="B123" s="25">
        <v>42309</v>
      </c>
      <c r="C123" s="12"/>
      <c r="D123" s="13"/>
      <c r="E123" s="13"/>
      <c r="F123" s="13"/>
      <c r="G123" s="13"/>
      <c r="H123" s="13"/>
    </row>
    <row r="124" spans="2:8" ht="12" thickBot="1" x14ac:dyDescent="0.25">
      <c r="B124" s="27">
        <v>42339</v>
      </c>
      <c r="C124" s="15"/>
      <c r="D124" s="16"/>
      <c r="E124" s="16"/>
      <c r="F124" s="16"/>
      <c r="G124" s="16"/>
      <c r="H124" s="16"/>
    </row>
    <row r="126" spans="2:8" x14ac:dyDescent="0.2">
      <c r="B126" s="29" t="s">
        <v>63</v>
      </c>
      <c r="C126" s="30">
        <f>AVERAGE(C5:C124)</f>
        <v>8216.7758620689656</v>
      </c>
      <c r="D126" s="30">
        <f t="shared" ref="D126:H126" si="3">AVERAGE(D5:D124)</f>
        <v>56233.65517241379</v>
      </c>
      <c r="E126" s="30">
        <f t="shared" si="3"/>
        <v>110392.75862068965</v>
      </c>
      <c r="F126" s="30">
        <f t="shared" si="3"/>
        <v>128884.18103448275</v>
      </c>
      <c r="G126" s="30">
        <f t="shared" si="3"/>
        <v>4382.7758620689656</v>
      </c>
      <c r="H126" s="30">
        <f t="shared" si="3"/>
        <v>17038981.284482758</v>
      </c>
    </row>
    <row r="127" spans="2:8" x14ac:dyDescent="0.2">
      <c r="B127" s="29" t="s">
        <v>64</v>
      </c>
      <c r="C127" s="30">
        <f>MAXA(C5:C124)</f>
        <v>20582</v>
      </c>
      <c r="D127" s="30">
        <f t="shared" ref="D127:H127" si="4">MAXA(D5:D124)</f>
        <v>188898</v>
      </c>
      <c r="E127" s="30">
        <f t="shared" si="4"/>
        <v>301398</v>
      </c>
      <c r="F127" s="30">
        <f t="shared" si="4"/>
        <v>332717</v>
      </c>
      <c r="G127" s="30">
        <f t="shared" si="4"/>
        <v>9795</v>
      </c>
      <c r="H127" s="30">
        <f t="shared" si="4"/>
        <v>38143051</v>
      </c>
    </row>
    <row r="128" spans="2:8" x14ac:dyDescent="0.2">
      <c r="B128" s="29" t="s">
        <v>65</v>
      </c>
      <c r="C128" s="30">
        <f>MINA(C5:C124)</f>
        <v>555</v>
      </c>
      <c r="D128" s="30">
        <f t="shared" ref="D128:H128" si="5">MINA(D5:D124)</f>
        <v>2503</v>
      </c>
      <c r="E128" s="30">
        <f t="shared" si="5"/>
        <v>6686</v>
      </c>
      <c r="F128" s="30">
        <f t="shared" si="5"/>
        <v>8982</v>
      </c>
      <c r="G128" s="30">
        <f t="shared" si="5"/>
        <v>321</v>
      </c>
      <c r="H128" s="30">
        <f t="shared" si="5"/>
        <v>576924</v>
      </c>
    </row>
  </sheetData>
  <conditionalFormatting sqref="C5:C52 C77:C87">
    <cfRule type="cellIs" dxfId="232" priority="31" stopIfTrue="1" operator="greaterThan">
      <formula>6000</formula>
    </cfRule>
    <cfRule type="cellIs" dxfId="231" priority="32" stopIfTrue="1" operator="greaterThan">
      <formula>5000</formula>
    </cfRule>
    <cfRule type="cellIs" dxfId="230" priority="33" stopIfTrue="1" operator="greaterThan">
      <formula>4000</formula>
    </cfRule>
  </conditionalFormatting>
  <conditionalFormatting sqref="C53:C64">
    <cfRule type="cellIs" dxfId="229" priority="28" stopIfTrue="1" operator="greaterThan">
      <formula>6000</formula>
    </cfRule>
    <cfRule type="cellIs" dxfId="228" priority="29" stopIfTrue="1" operator="greaterThan">
      <formula>5000</formula>
    </cfRule>
    <cfRule type="cellIs" dxfId="227" priority="30" stopIfTrue="1" operator="greaterThan">
      <formula>4000</formula>
    </cfRule>
  </conditionalFormatting>
  <conditionalFormatting sqref="C88">
    <cfRule type="cellIs" dxfId="226" priority="25" stopIfTrue="1" operator="greaterThan">
      <formula>6000</formula>
    </cfRule>
    <cfRule type="cellIs" dxfId="225" priority="26" stopIfTrue="1" operator="greaterThan">
      <formula>5000</formula>
    </cfRule>
    <cfRule type="cellIs" dxfId="224" priority="27" stopIfTrue="1" operator="greaterThan">
      <formula>4000</formula>
    </cfRule>
  </conditionalFormatting>
  <conditionalFormatting sqref="C65:C75">
    <cfRule type="cellIs" dxfId="223" priority="22" stopIfTrue="1" operator="greaterThan">
      <formula>6000</formula>
    </cfRule>
    <cfRule type="cellIs" dxfId="222" priority="23" stopIfTrue="1" operator="greaterThan">
      <formula>5000</formula>
    </cfRule>
    <cfRule type="cellIs" dxfId="221" priority="24" stopIfTrue="1" operator="greaterThan">
      <formula>4000</formula>
    </cfRule>
  </conditionalFormatting>
  <conditionalFormatting sqref="C76">
    <cfRule type="cellIs" dxfId="220" priority="19" stopIfTrue="1" operator="greaterThan">
      <formula>6000</formula>
    </cfRule>
    <cfRule type="cellIs" dxfId="219" priority="20" stopIfTrue="1" operator="greaterThan">
      <formula>5000</formula>
    </cfRule>
    <cfRule type="cellIs" dxfId="218" priority="21" stopIfTrue="1" operator="greaterThan">
      <formula>4000</formula>
    </cfRule>
  </conditionalFormatting>
  <conditionalFormatting sqref="C113:C123">
    <cfRule type="cellIs" dxfId="217" priority="16" stopIfTrue="1" operator="greaterThan">
      <formula>6000</formula>
    </cfRule>
    <cfRule type="cellIs" dxfId="216" priority="17" stopIfTrue="1" operator="greaterThan">
      <formula>5000</formula>
    </cfRule>
    <cfRule type="cellIs" dxfId="215" priority="18" stopIfTrue="1" operator="greaterThan">
      <formula>4000</formula>
    </cfRule>
  </conditionalFormatting>
  <conditionalFormatting sqref="C124">
    <cfRule type="cellIs" dxfId="214" priority="13" stopIfTrue="1" operator="greaterThan">
      <formula>6000</formula>
    </cfRule>
    <cfRule type="cellIs" dxfId="213" priority="14" stopIfTrue="1" operator="greaterThan">
      <formula>5000</formula>
    </cfRule>
    <cfRule type="cellIs" dxfId="212" priority="15" stopIfTrue="1" operator="greaterThan">
      <formula>4000</formula>
    </cfRule>
  </conditionalFormatting>
  <conditionalFormatting sqref="C89:C99">
    <cfRule type="cellIs" dxfId="211" priority="10" stopIfTrue="1" operator="greaterThan">
      <formula>6000</formula>
    </cfRule>
    <cfRule type="cellIs" dxfId="210" priority="11" stopIfTrue="1" operator="greaterThan">
      <formula>5000</formula>
    </cfRule>
    <cfRule type="cellIs" dxfId="209" priority="12" stopIfTrue="1" operator="greaterThan">
      <formula>4000</formula>
    </cfRule>
  </conditionalFormatting>
  <conditionalFormatting sqref="C100">
    <cfRule type="cellIs" dxfId="208" priority="7" stopIfTrue="1" operator="greaterThan">
      <formula>6000</formula>
    </cfRule>
    <cfRule type="cellIs" dxfId="207" priority="8" stopIfTrue="1" operator="greaterThan">
      <formula>5000</formula>
    </cfRule>
    <cfRule type="cellIs" dxfId="206" priority="9" stopIfTrue="1" operator="greaterThan">
      <formula>4000</formula>
    </cfRule>
  </conditionalFormatting>
  <conditionalFormatting sqref="C101:C111">
    <cfRule type="cellIs" dxfId="205" priority="4" stopIfTrue="1" operator="greaterThan">
      <formula>6000</formula>
    </cfRule>
    <cfRule type="cellIs" dxfId="204" priority="5" stopIfTrue="1" operator="greaterThan">
      <formula>5000</formula>
    </cfRule>
    <cfRule type="cellIs" dxfId="203" priority="6" stopIfTrue="1" operator="greaterThan">
      <formula>4000</formula>
    </cfRule>
  </conditionalFormatting>
  <conditionalFormatting sqref="C112">
    <cfRule type="cellIs" dxfId="202" priority="1" stopIfTrue="1" operator="greaterThan">
      <formula>6000</formula>
    </cfRule>
    <cfRule type="cellIs" dxfId="201" priority="2" stopIfTrue="1" operator="greaterThan">
      <formula>5000</formula>
    </cfRule>
    <cfRule type="cellIs" dxfId="200" priority="3" stopIfTrue="1" operator="greaterThan">
      <formula>4000</formula>
    </cfRule>
  </conditionalFormatting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S106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55" sqref="I55"/>
    </sheetView>
  </sheetViews>
  <sheetFormatPr baseColWidth="10" defaultRowHeight="11.25" x14ac:dyDescent="0.2"/>
  <cols>
    <col min="1" max="1" width="1.7109375" style="2" customWidth="1"/>
    <col min="2" max="2" width="31.5703125" style="2" bestFit="1" customWidth="1"/>
    <col min="3" max="3" width="7.85546875" style="2" customWidth="1"/>
    <col min="4" max="4" width="1.7109375" style="31" customWidth="1"/>
    <col min="5" max="123" width="6.7109375" style="2" customWidth="1"/>
    <col min="124" max="16384" width="11.42578125" style="2"/>
  </cols>
  <sheetData>
    <row r="2" spans="2:123" ht="15.75" x14ac:dyDescent="0.25">
      <c r="B2" s="1" t="s">
        <v>0</v>
      </c>
    </row>
    <row r="3" spans="2:123" x14ac:dyDescent="0.2">
      <c r="E3" s="32">
        <v>1000</v>
      </c>
      <c r="F3" s="33">
        <v>100</v>
      </c>
      <c r="Q3" s="32">
        <v>1000</v>
      </c>
      <c r="R3" s="33">
        <v>100</v>
      </c>
      <c r="AC3" s="32">
        <v>1000</v>
      </c>
      <c r="AD3" s="33">
        <v>100</v>
      </c>
      <c r="AO3" s="32">
        <v>1000</v>
      </c>
      <c r="AP3" s="33">
        <v>100</v>
      </c>
      <c r="BA3" s="32">
        <v>1000</v>
      </c>
      <c r="BB3" s="33">
        <v>100</v>
      </c>
      <c r="BM3" s="32">
        <v>1000</v>
      </c>
      <c r="BN3" s="33">
        <v>100</v>
      </c>
      <c r="BY3" s="32">
        <v>1000</v>
      </c>
      <c r="BZ3" s="33">
        <v>100</v>
      </c>
      <c r="CK3" s="32">
        <v>1000</v>
      </c>
      <c r="CL3" s="33">
        <v>100</v>
      </c>
    </row>
    <row r="4" spans="2:123" x14ac:dyDescent="0.2">
      <c r="B4" s="34" t="s">
        <v>66</v>
      </c>
      <c r="E4" s="35" t="s">
        <v>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5" t="s">
        <v>4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7"/>
      <c r="AC4" s="35" t="s">
        <v>4</v>
      </c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7"/>
      <c r="AO4" s="35" t="s">
        <v>4</v>
      </c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7"/>
      <c r="BA4" s="35" t="s">
        <v>4</v>
      </c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35" t="s">
        <v>4</v>
      </c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7"/>
      <c r="BY4" s="35" t="s">
        <v>4</v>
      </c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7"/>
      <c r="CK4" s="35" t="s">
        <v>4</v>
      </c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7"/>
      <c r="CW4" s="38" t="s">
        <v>4</v>
      </c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9"/>
    </row>
    <row r="5" spans="2:123" x14ac:dyDescent="0.2">
      <c r="B5" s="34"/>
      <c r="C5" s="2">
        <f ca="1">(SUM(E5:DS5)-1)</f>
        <v>115</v>
      </c>
      <c r="E5" s="40" t="str">
        <f t="shared" ref="E5:AN5" ca="1" si="0">IF(TODAY()&gt;=E6,1,"")</f>
        <v/>
      </c>
      <c r="F5" s="40" t="str">
        <f t="shared" ca="1" si="0"/>
        <v/>
      </c>
      <c r="G5" s="40" t="str">
        <f t="shared" ca="1" si="0"/>
        <v/>
      </c>
      <c r="H5" s="40">
        <f t="shared" ca="1" si="0"/>
        <v>1</v>
      </c>
      <c r="I5" s="40">
        <f t="shared" ca="1" si="0"/>
        <v>1</v>
      </c>
      <c r="J5" s="40">
        <f t="shared" ca="1" si="0"/>
        <v>1</v>
      </c>
      <c r="K5" s="40">
        <f t="shared" ca="1" si="0"/>
        <v>1</v>
      </c>
      <c r="L5" s="40">
        <f t="shared" ca="1" si="0"/>
        <v>1</v>
      </c>
      <c r="M5" s="40">
        <f t="shared" ca="1" si="0"/>
        <v>1</v>
      </c>
      <c r="N5" s="40">
        <f t="shared" ca="1" si="0"/>
        <v>1</v>
      </c>
      <c r="O5" s="40">
        <f t="shared" ca="1" si="0"/>
        <v>1</v>
      </c>
      <c r="P5" s="41">
        <f t="shared" ca="1" si="0"/>
        <v>1</v>
      </c>
      <c r="Q5" s="40">
        <f t="shared" ca="1" si="0"/>
        <v>1</v>
      </c>
      <c r="R5" s="40">
        <f t="shared" ca="1" si="0"/>
        <v>1</v>
      </c>
      <c r="S5" s="40">
        <f t="shared" ca="1" si="0"/>
        <v>1</v>
      </c>
      <c r="T5" s="40">
        <f t="shared" ca="1" si="0"/>
        <v>1</v>
      </c>
      <c r="U5" s="40">
        <f t="shared" ca="1" si="0"/>
        <v>1</v>
      </c>
      <c r="V5" s="40">
        <f t="shared" ca="1" si="0"/>
        <v>1</v>
      </c>
      <c r="W5" s="40">
        <f t="shared" ca="1" si="0"/>
        <v>1</v>
      </c>
      <c r="X5" s="40">
        <f t="shared" ca="1" si="0"/>
        <v>1</v>
      </c>
      <c r="Y5" s="40">
        <f t="shared" ca="1" si="0"/>
        <v>1</v>
      </c>
      <c r="Z5" s="40">
        <f t="shared" ca="1" si="0"/>
        <v>1</v>
      </c>
      <c r="AA5" s="40">
        <f t="shared" ca="1" si="0"/>
        <v>1</v>
      </c>
      <c r="AB5" s="41">
        <f t="shared" ca="1" si="0"/>
        <v>1</v>
      </c>
      <c r="AC5" s="40">
        <f t="shared" ca="1" si="0"/>
        <v>1</v>
      </c>
      <c r="AD5" s="40">
        <f t="shared" ca="1" si="0"/>
        <v>1</v>
      </c>
      <c r="AE5" s="40">
        <f t="shared" ca="1" si="0"/>
        <v>1</v>
      </c>
      <c r="AF5" s="40">
        <f t="shared" ca="1" si="0"/>
        <v>1</v>
      </c>
      <c r="AG5" s="40">
        <f t="shared" ca="1" si="0"/>
        <v>1</v>
      </c>
      <c r="AH5" s="40">
        <f t="shared" ca="1" si="0"/>
        <v>1</v>
      </c>
      <c r="AI5" s="40">
        <f t="shared" ca="1" si="0"/>
        <v>1</v>
      </c>
      <c r="AJ5" s="40">
        <f t="shared" ca="1" si="0"/>
        <v>1</v>
      </c>
      <c r="AK5" s="40">
        <f t="shared" ca="1" si="0"/>
        <v>1</v>
      </c>
      <c r="AL5" s="40">
        <f t="shared" ca="1" si="0"/>
        <v>1</v>
      </c>
      <c r="AM5" s="40">
        <f t="shared" ca="1" si="0"/>
        <v>1</v>
      </c>
      <c r="AN5" s="41">
        <f t="shared" ca="1" si="0"/>
        <v>1</v>
      </c>
      <c r="AO5" s="40">
        <f t="shared" ref="AO5:CZ5" ca="1" si="1">IF(TODAY()&gt;=AO6,1,"")</f>
        <v>1</v>
      </c>
      <c r="AP5" s="40">
        <f t="shared" ca="1" si="1"/>
        <v>1</v>
      </c>
      <c r="AQ5" s="40">
        <f t="shared" ca="1" si="1"/>
        <v>1</v>
      </c>
      <c r="AR5" s="40">
        <f t="shared" ca="1" si="1"/>
        <v>1</v>
      </c>
      <c r="AS5" s="40">
        <f t="shared" ca="1" si="1"/>
        <v>1</v>
      </c>
      <c r="AT5" s="40">
        <f t="shared" ca="1" si="1"/>
        <v>1</v>
      </c>
      <c r="AU5" s="40">
        <f t="shared" ca="1" si="1"/>
        <v>1</v>
      </c>
      <c r="AV5" s="40">
        <f t="shared" ca="1" si="1"/>
        <v>1</v>
      </c>
      <c r="AW5" s="40">
        <f t="shared" ca="1" si="1"/>
        <v>1</v>
      </c>
      <c r="AX5" s="40">
        <f t="shared" ca="1" si="1"/>
        <v>1</v>
      </c>
      <c r="AY5" s="40">
        <f t="shared" ca="1" si="1"/>
        <v>1</v>
      </c>
      <c r="AZ5" s="41">
        <f t="shared" ca="1" si="1"/>
        <v>1</v>
      </c>
      <c r="BA5" s="40">
        <f t="shared" ca="1" si="1"/>
        <v>1</v>
      </c>
      <c r="BB5" s="40">
        <f t="shared" ca="1" si="1"/>
        <v>1</v>
      </c>
      <c r="BC5" s="40">
        <f t="shared" ca="1" si="1"/>
        <v>1</v>
      </c>
      <c r="BD5" s="40">
        <f t="shared" ca="1" si="1"/>
        <v>1</v>
      </c>
      <c r="BE5" s="40">
        <f t="shared" ca="1" si="1"/>
        <v>1</v>
      </c>
      <c r="BF5" s="40">
        <f t="shared" ca="1" si="1"/>
        <v>1</v>
      </c>
      <c r="BG5" s="40">
        <f t="shared" ca="1" si="1"/>
        <v>1</v>
      </c>
      <c r="BH5" s="40">
        <f t="shared" ca="1" si="1"/>
        <v>1</v>
      </c>
      <c r="BI5" s="40">
        <f t="shared" ca="1" si="1"/>
        <v>1</v>
      </c>
      <c r="BJ5" s="40">
        <f t="shared" ca="1" si="1"/>
        <v>1</v>
      </c>
      <c r="BK5" s="40">
        <f t="shared" ca="1" si="1"/>
        <v>1</v>
      </c>
      <c r="BL5" s="41">
        <f t="shared" ca="1" si="1"/>
        <v>1</v>
      </c>
      <c r="BM5" s="40">
        <f t="shared" ca="1" si="1"/>
        <v>1</v>
      </c>
      <c r="BN5" s="40">
        <f t="shared" ca="1" si="1"/>
        <v>1</v>
      </c>
      <c r="BO5" s="40">
        <f t="shared" ca="1" si="1"/>
        <v>1</v>
      </c>
      <c r="BP5" s="40">
        <f t="shared" ca="1" si="1"/>
        <v>1</v>
      </c>
      <c r="BQ5" s="40">
        <f t="shared" ca="1" si="1"/>
        <v>1</v>
      </c>
      <c r="BR5" s="40">
        <f t="shared" ca="1" si="1"/>
        <v>1</v>
      </c>
      <c r="BS5" s="40">
        <f t="shared" ca="1" si="1"/>
        <v>1</v>
      </c>
      <c r="BT5" s="40">
        <f t="shared" ca="1" si="1"/>
        <v>1</v>
      </c>
      <c r="BU5" s="40">
        <f t="shared" ca="1" si="1"/>
        <v>1</v>
      </c>
      <c r="BV5" s="40">
        <f t="shared" ca="1" si="1"/>
        <v>1</v>
      </c>
      <c r="BW5" s="40">
        <f t="shared" ca="1" si="1"/>
        <v>1</v>
      </c>
      <c r="BX5" s="41">
        <f t="shared" ca="1" si="1"/>
        <v>1</v>
      </c>
      <c r="BY5" s="40">
        <f t="shared" ca="1" si="1"/>
        <v>1</v>
      </c>
      <c r="BZ5" s="40">
        <f t="shared" ca="1" si="1"/>
        <v>1</v>
      </c>
      <c r="CA5" s="40">
        <f t="shared" ca="1" si="1"/>
        <v>1</v>
      </c>
      <c r="CB5" s="40">
        <f t="shared" ca="1" si="1"/>
        <v>1</v>
      </c>
      <c r="CC5" s="40">
        <f t="shared" ca="1" si="1"/>
        <v>1</v>
      </c>
      <c r="CD5" s="40">
        <f t="shared" ca="1" si="1"/>
        <v>1</v>
      </c>
      <c r="CE5" s="40">
        <f t="shared" ca="1" si="1"/>
        <v>1</v>
      </c>
      <c r="CF5" s="40">
        <f t="shared" ca="1" si="1"/>
        <v>1</v>
      </c>
      <c r="CG5" s="40">
        <f t="shared" ca="1" si="1"/>
        <v>1</v>
      </c>
      <c r="CH5" s="40">
        <f t="shared" ca="1" si="1"/>
        <v>1</v>
      </c>
      <c r="CI5" s="40">
        <f t="shared" ca="1" si="1"/>
        <v>1</v>
      </c>
      <c r="CJ5" s="41">
        <f t="shared" ca="1" si="1"/>
        <v>1</v>
      </c>
      <c r="CK5" s="40">
        <f t="shared" ca="1" si="1"/>
        <v>1</v>
      </c>
      <c r="CL5" s="40">
        <f t="shared" ca="1" si="1"/>
        <v>1</v>
      </c>
      <c r="CM5" s="40">
        <f t="shared" ca="1" si="1"/>
        <v>1</v>
      </c>
      <c r="CN5" s="40">
        <f t="shared" ca="1" si="1"/>
        <v>1</v>
      </c>
      <c r="CO5" s="40">
        <f t="shared" ca="1" si="1"/>
        <v>1</v>
      </c>
      <c r="CP5" s="40">
        <f t="shared" ca="1" si="1"/>
        <v>1</v>
      </c>
      <c r="CQ5" s="40">
        <f t="shared" ca="1" si="1"/>
        <v>1</v>
      </c>
      <c r="CR5" s="40">
        <f t="shared" ca="1" si="1"/>
        <v>1</v>
      </c>
      <c r="CS5" s="40">
        <f t="shared" ca="1" si="1"/>
        <v>1</v>
      </c>
      <c r="CT5" s="40">
        <f t="shared" ca="1" si="1"/>
        <v>1</v>
      </c>
      <c r="CU5" s="40">
        <f t="shared" ca="1" si="1"/>
        <v>1</v>
      </c>
      <c r="CV5" s="41">
        <f t="shared" ca="1" si="1"/>
        <v>1</v>
      </c>
      <c r="CW5" s="42">
        <f t="shared" ca="1" si="1"/>
        <v>1</v>
      </c>
      <c r="CX5" s="40">
        <f t="shared" ca="1" si="1"/>
        <v>1</v>
      </c>
      <c r="CY5" s="40">
        <f t="shared" ca="1" si="1"/>
        <v>1</v>
      </c>
      <c r="CZ5" s="40">
        <f t="shared" ca="1" si="1"/>
        <v>1</v>
      </c>
      <c r="DA5" s="40">
        <f t="shared" ref="DA5:DH5" ca="1" si="2">IF(TODAY()&gt;=DA6,1,"")</f>
        <v>1</v>
      </c>
      <c r="DB5" s="40">
        <f t="shared" ca="1" si="2"/>
        <v>1</v>
      </c>
      <c r="DC5" s="40">
        <f t="shared" ca="1" si="2"/>
        <v>1</v>
      </c>
      <c r="DD5" s="40">
        <f t="shared" ca="1" si="2"/>
        <v>1</v>
      </c>
      <c r="DE5" s="40">
        <f t="shared" ca="1" si="2"/>
        <v>1</v>
      </c>
      <c r="DF5" s="40">
        <f t="shared" ca="1" si="2"/>
        <v>1</v>
      </c>
      <c r="DG5" s="40">
        <f t="shared" ca="1" si="2"/>
        <v>1</v>
      </c>
      <c r="DH5" s="41">
        <f t="shared" ca="1" si="2"/>
        <v>1</v>
      </c>
      <c r="DI5" s="43">
        <f ca="1">IF(TODAY()&gt;=DI6,1,"")</f>
        <v>1</v>
      </c>
      <c r="DJ5" s="40">
        <f t="shared" ref="DJ5:DS5" ca="1" si="3">IF(TODAY()&gt;=DJ6,1,"")</f>
        <v>1</v>
      </c>
      <c r="DK5" s="40">
        <f t="shared" ca="1" si="3"/>
        <v>1</v>
      </c>
      <c r="DL5" s="40">
        <f t="shared" ca="1" si="3"/>
        <v>1</v>
      </c>
      <c r="DM5" s="40">
        <f t="shared" ca="1" si="3"/>
        <v>1</v>
      </c>
      <c r="DN5" s="40">
        <f t="shared" ca="1" si="3"/>
        <v>1</v>
      </c>
      <c r="DO5" s="40">
        <f t="shared" ca="1" si="3"/>
        <v>1</v>
      </c>
      <c r="DP5" s="40">
        <f t="shared" ca="1" si="3"/>
        <v>1</v>
      </c>
      <c r="DQ5" s="40">
        <f t="shared" ca="1" si="3"/>
        <v>1</v>
      </c>
      <c r="DR5" s="40">
        <f t="shared" ca="1" si="3"/>
        <v>1</v>
      </c>
      <c r="DS5" s="40">
        <f t="shared" ca="1" si="3"/>
        <v>1</v>
      </c>
    </row>
    <row r="6" spans="2:123" x14ac:dyDescent="0.2">
      <c r="C6" s="44">
        <f ca="1">SUM(C9:C106)</f>
        <v>130572.6434782608</v>
      </c>
      <c r="E6" s="45">
        <v>42339</v>
      </c>
      <c r="F6" s="45">
        <v>42309</v>
      </c>
      <c r="G6" s="45">
        <v>42278</v>
      </c>
      <c r="H6" s="45">
        <v>42248</v>
      </c>
      <c r="I6" s="45">
        <v>42217</v>
      </c>
      <c r="J6" s="45">
        <v>42186</v>
      </c>
      <c r="K6" s="45">
        <v>42156</v>
      </c>
      <c r="L6" s="45">
        <v>42125</v>
      </c>
      <c r="M6" s="45">
        <v>42095</v>
      </c>
      <c r="N6" s="45">
        <v>42064</v>
      </c>
      <c r="O6" s="45">
        <v>42036</v>
      </c>
      <c r="P6" s="46">
        <v>42005</v>
      </c>
      <c r="Q6" s="45">
        <v>41974</v>
      </c>
      <c r="R6" s="45">
        <v>41944</v>
      </c>
      <c r="S6" s="45">
        <v>41913</v>
      </c>
      <c r="T6" s="45">
        <v>41883</v>
      </c>
      <c r="U6" s="45">
        <v>41852</v>
      </c>
      <c r="V6" s="45">
        <v>41821</v>
      </c>
      <c r="W6" s="45">
        <v>41791</v>
      </c>
      <c r="X6" s="45">
        <v>41760</v>
      </c>
      <c r="Y6" s="45">
        <v>41730</v>
      </c>
      <c r="Z6" s="45">
        <v>41699</v>
      </c>
      <c r="AA6" s="45">
        <v>41671</v>
      </c>
      <c r="AB6" s="46">
        <v>41640</v>
      </c>
      <c r="AC6" s="45">
        <v>41609</v>
      </c>
      <c r="AD6" s="45">
        <v>41579</v>
      </c>
      <c r="AE6" s="45">
        <v>41548</v>
      </c>
      <c r="AF6" s="45">
        <v>41518</v>
      </c>
      <c r="AG6" s="45">
        <v>41487</v>
      </c>
      <c r="AH6" s="45">
        <v>41456</v>
      </c>
      <c r="AI6" s="45">
        <v>41426</v>
      </c>
      <c r="AJ6" s="45">
        <v>41395</v>
      </c>
      <c r="AK6" s="45">
        <v>41365</v>
      </c>
      <c r="AL6" s="45">
        <v>41334</v>
      </c>
      <c r="AM6" s="45">
        <v>41306</v>
      </c>
      <c r="AN6" s="46">
        <v>41275</v>
      </c>
      <c r="AO6" s="45">
        <v>41244</v>
      </c>
      <c r="AP6" s="45">
        <v>41214</v>
      </c>
      <c r="AQ6" s="45">
        <v>41183</v>
      </c>
      <c r="AR6" s="45">
        <v>41153</v>
      </c>
      <c r="AS6" s="45">
        <v>41122</v>
      </c>
      <c r="AT6" s="45">
        <v>41091</v>
      </c>
      <c r="AU6" s="45">
        <v>41061</v>
      </c>
      <c r="AV6" s="45">
        <v>41030</v>
      </c>
      <c r="AW6" s="45">
        <v>41000</v>
      </c>
      <c r="AX6" s="45">
        <v>40969</v>
      </c>
      <c r="AY6" s="45">
        <v>40940</v>
      </c>
      <c r="AZ6" s="46">
        <v>40909</v>
      </c>
      <c r="BA6" s="45">
        <v>40878</v>
      </c>
      <c r="BB6" s="45">
        <v>40848</v>
      </c>
      <c r="BC6" s="45">
        <v>40817</v>
      </c>
      <c r="BD6" s="45">
        <v>40787</v>
      </c>
      <c r="BE6" s="45">
        <v>40756</v>
      </c>
      <c r="BF6" s="45">
        <v>40725</v>
      </c>
      <c r="BG6" s="45">
        <v>40695</v>
      </c>
      <c r="BH6" s="45">
        <v>40664</v>
      </c>
      <c r="BI6" s="45">
        <v>40634</v>
      </c>
      <c r="BJ6" s="45">
        <v>40603</v>
      </c>
      <c r="BK6" s="45">
        <v>40575</v>
      </c>
      <c r="BL6" s="46">
        <v>40544</v>
      </c>
      <c r="BM6" s="45">
        <v>40513</v>
      </c>
      <c r="BN6" s="45">
        <v>40483</v>
      </c>
      <c r="BO6" s="45">
        <v>40452</v>
      </c>
      <c r="BP6" s="45">
        <v>40422</v>
      </c>
      <c r="BQ6" s="45">
        <v>40391</v>
      </c>
      <c r="BR6" s="45">
        <v>40360</v>
      </c>
      <c r="BS6" s="45">
        <v>40330</v>
      </c>
      <c r="BT6" s="45">
        <v>40299</v>
      </c>
      <c r="BU6" s="45">
        <v>40269</v>
      </c>
      <c r="BV6" s="45">
        <v>40238</v>
      </c>
      <c r="BW6" s="45">
        <v>40210</v>
      </c>
      <c r="BX6" s="46">
        <v>40179</v>
      </c>
      <c r="BY6" s="45">
        <v>40148</v>
      </c>
      <c r="BZ6" s="45">
        <v>40118</v>
      </c>
      <c r="CA6" s="45">
        <v>40087</v>
      </c>
      <c r="CB6" s="45">
        <v>40057</v>
      </c>
      <c r="CC6" s="45">
        <v>40026</v>
      </c>
      <c r="CD6" s="45">
        <v>39995</v>
      </c>
      <c r="CE6" s="45">
        <v>39965</v>
      </c>
      <c r="CF6" s="45">
        <v>39934</v>
      </c>
      <c r="CG6" s="45">
        <v>39904</v>
      </c>
      <c r="CH6" s="45">
        <v>39873</v>
      </c>
      <c r="CI6" s="45">
        <v>39845</v>
      </c>
      <c r="CJ6" s="46">
        <v>39814</v>
      </c>
      <c r="CK6" s="45">
        <v>39783</v>
      </c>
      <c r="CL6" s="45">
        <v>39753</v>
      </c>
      <c r="CM6" s="45">
        <v>39722</v>
      </c>
      <c r="CN6" s="45">
        <v>39692</v>
      </c>
      <c r="CO6" s="45">
        <v>39661</v>
      </c>
      <c r="CP6" s="45">
        <v>39630</v>
      </c>
      <c r="CQ6" s="45">
        <v>39600</v>
      </c>
      <c r="CR6" s="45">
        <v>39569</v>
      </c>
      <c r="CS6" s="45">
        <v>39539</v>
      </c>
      <c r="CT6" s="45">
        <v>39508</v>
      </c>
      <c r="CU6" s="45">
        <v>39479</v>
      </c>
      <c r="CV6" s="46">
        <v>39448</v>
      </c>
      <c r="CW6" s="45">
        <v>39417</v>
      </c>
      <c r="CX6" s="45">
        <v>39387</v>
      </c>
      <c r="CY6" s="45">
        <v>39356</v>
      </c>
      <c r="CZ6" s="45">
        <v>39326</v>
      </c>
      <c r="DA6" s="45">
        <v>39295</v>
      </c>
      <c r="DB6" s="45">
        <v>39264</v>
      </c>
      <c r="DC6" s="45">
        <v>39234</v>
      </c>
      <c r="DD6" s="45">
        <v>39203</v>
      </c>
      <c r="DE6" s="45">
        <v>39173</v>
      </c>
      <c r="DF6" s="45">
        <v>39142</v>
      </c>
      <c r="DG6" s="45">
        <v>39114</v>
      </c>
      <c r="DH6" s="46">
        <v>39083</v>
      </c>
      <c r="DI6" s="47">
        <v>39052</v>
      </c>
      <c r="DJ6" s="45">
        <v>39022</v>
      </c>
      <c r="DK6" s="45">
        <v>38991</v>
      </c>
      <c r="DL6" s="45">
        <v>38961</v>
      </c>
      <c r="DM6" s="45">
        <v>38930</v>
      </c>
      <c r="DN6" s="45">
        <v>38899</v>
      </c>
      <c r="DO6" s="45">
        <v>38869</v>
      </c>
      <c r="DP6" s="45">
        <v>38838</v>
      </c>
      <c r="DQ6" s="45">
        <v>38808</v>
      </c>
      <c r="DR6" s="45">
        <v>38777</v>
      </c>
      <c r="DS6" s="45">
        <v>38749</v>
      </c>
    </row>
    <row r="7" spans="2:123" x14ac:dyDescent="0.2">
      <c r="B7" s="48" t="s">
        <v>67</v>
      </c>
      <c r="C7" s="49" t="s">
        <v>68</v>
      </c>
      <c r="E7" s="50">
        <f t="shared" ref="E7:BH7" si="4">SUM(E9:E106)</f>
        <v>0</v>
      </c>
      <c r="F7" s="50">
        <f t="shared" si="4"/>
        <v>0</v>
      </c>
      <c r="G7" s="50">
        <f t="shared" si="4"/>
        <v>0</v>
      </c>
      <c r="H7" s="50">
        <f t="shared" si="4"/>
        <v>0</v>
      </c>
      <c r="I7" s="50">
        <f t="shared" si="4"/>
        <v>160607</v>
      </c>
      <c r="J7" s="50">
        <f t="shared" si="4"/>
        <v>109012</v>
      </c>
      <c r="K7" s="50">
        <f t="shared" si="4"/>
        <v>160664</v>
      </c>
      <c r="L7" s="50">
        <f t="shared" si="4"/>
        <v>217779</v>
      </c>
      <c r="M7" s="50">
        <f t="shared" si="4"/>
        <v>211552</v>
      </c>
      <c r="N7" s="50">
        <f t="shared" si="4"/>
        <v>226045</v>
      </c>
      <c r="O7" s="50">
        <f t="shared" si="4"/>
        <v>213950</v>
      </c>
      <c r="P7" s="51">
        <f t="shared" si="4"/>
        <v>249557</v>
      </c>
      <c r="Q7" s="50">
        <f t="shared" ref="Q7:AB7" si="5">SUM(Q9:Q106)</f>
        <v>301714</v>
      </c>
      <c r="R7" s="50">
        <f t="shared" si="5"/>
        <v>278118</v>
      </c>
      <c r="S7" s="50">
        <f t="shared" si="5"/>
        <v>209396</v>
      </c>
      <c r="T7" s="50">
        <f t="shared" si="5"/>
        <v>197636</v>
      </c>
      <c r="U7" s="50">
        <f t="shared" si="5"/>
        <v>208850</v>
      </c>
      <c r="V7" s="50">
        <f t="shared" si="5"/>
        <v>208256</v>
      </c>
      <c r="W7" s="50">
        <f t="shared" si="5"/>
        <v>226939</v>
      </c>
      <c r="X7" s="50">
        <f t="shared" si="5"/>
        <v>242795</v>
      </c>
      <c r="Y7" s="50">
        <f t="shared" si="5"/>
        <v>243000</v>
      </c>
      <c r="Z7" s="50">
        <f t="shared" si="5"/>
        <v>233302</v>
      </c>
      <c r="AA7" s="50">
        <f t="shared" si="5"/>
        <v>237057</v>
      </c>
      <c r="AB7" s="51">
        <f t="shared" si="5"/>
        <v>329383</v>
      </c>
      <c r="AC7" s="50">
        <f t="shared" ref="AC7:AN7" si="6">SUM(AC9:AC106)</f>
        <v>208629</v>
      </c>
      <c r="AD7" s="50">
        <f t="shared" si="6"/>
        <v>241377</v>
      </c>
      <c r="AE7" s="50">
        <f t="shared" si="6"/>
        <v>279479</v>
      </c>
      <c r="AF7" s="50">
        <f t="shared" si="6"/>
        <v>194888</v>
      </c>
      <c r="AG7" s="50">
        <f t="shared" si="6"/>
        <v>170821</v>
      </c>
      <c r="AH7" s="50">
        <f t="shared" si="6"/>
        <v>273694</v>
      </c>
      <c r="AI7" s="50">
        <f t="shared" si="6"/>
        <v>150792</v>
      </c>
      <c r="AJ7" s="50">
        <f t="shared" si="6"/>
        <v>135492</v>
      </c>
      <c r="AK7" s="50">
        <f t="shared" si="6"/>
        <v>135080</v>
      </c>
      <c r="AL7" s="50">
        <f t="shared" si="6"/>
        <v>127452</v>
      </c>
      <c r="AM7" s="50">
        <f t="shared" si="6"/>
        <v>131162</v>
      </c>
      <c r="AN7" s="51">
        <f t="shared" si="6"/>
        <v>127387</v>
      </c>
      <c r="AO7" s="50">
        <f t="shared" si="4"/>
        <v>121883</v>
      </c>
      <c r="AP7" s="50">
        <f t="shared" si="4"/>
        <v>128229</v>
      </c>
      <c r="AQ7" s="50">
        <f t="shared" si="4"/>
        <v>115511</v>
      </c>
      <c r="AR7" s="50">
        <f t="shared" si="4"/>
        <v>122090</v>
      </c>
      <c r="AS7" s="50">
        <f t="shared" si="4"/>
        <v>106729</v>
      </c>
      <c r="AT7" s="50">
        <f t="shared" si="4"/>
        <v>108376</v>
      </c>
      <c r="AU7" s="50">
        <f t="shared" si="4"/>
        <v>107864</v>
      </c>
      <c r="AV7" s="50">
        <f t="shared" si="4"/>
        <v>112533</v>
      </c>
      <c r="AW7" s="50">
        <f t="shared" si="4"/>
        <v>117305</v>
      </c>
      <c r="AX7" s="50">
        <f t="shared" si="4"/>
        <v>135556</v>
      </c>
      <c r="AY7" s="50">
        <f t="shared" si="4"/>
        <v>144917</v>
      </c>
      <c r="AZ7" s="51">
        <f t="shared" si="4"/>
        <v>162704</v>
      </c>
      <c r="BA7" s="50">
        <f t="shared" si="4"/>
        <v>144446</v>
      </c>
      <c r="BB7" s="50">
        <f t="shared" si="4"/>
        <v>143927</v>
      </c>
      <c r="BC7" s="50">
        <f t="shared" si="4"/>
        <v>129650</v>
      </c>
      <c r="BD7" s="50">
        <f t="shared" si="4"/>
        <v>111947</v>
      </c>
      <c r="BE7" s="50">
        <f t="shared" si="4"/>
        <v>123344</v>
      </c>
      <c r="BF7" s="50">
        <f t="shared" si="4"/>
        <v>148064</v>
      </c>
      <c r="BG7" s="50">
        <f t="shared" si="4"/>
        <v>98699</v>
      </c>
      <c r="BH7" s="50">
        <f t="shared" si="4"/>
        <v>103807</v>
      </c>
      <c r="BI7" s="50">
        <f t="shared" ref="BI7:CN7" si="7">SUM(BI9:BI106)</f>
        <v>306493</v>
      </c>
      <c r="BJ7" s="50">
        <f t="shared" si="7"/>
        <v>130493</v>
      </c>
      <c r="BK7" s="50">
        <f t="shared" si="7"/>
        <v>133838</v>
      </c>
      <c r="BL7" s="51">
        <f t="shared" si="7"/>
        <v>143065</v>
      </c>
      <c r="BM7" s="50">
        <f t="shared" si="7"/>
        <v>128974</v>
      </c>
      <c r="BN7" s="50">
        <f t="shared" si="7"/>
        <v>128190</v>
      </c>
      <c r="BO7" s="50">
        <f t="shared" si="7"/>
        <v>117296</v>
      </c>
      <c r="BP7" s="50">
        <f t="shared" si="7"/>
        <v>120264</v>
      </c>
      <c r="BQ7" s="50">
        <f t="shared" si="7"/>
        <v>128432</v>
      </c>
      <c r="BR7" s="50">
        <f t="shared" si="7"/>
        <v>102002</v>
      </c>
      <c r="BS7" s="50">
        <f t="shared" si="7"/>
        <v>138036</v>
      </c>
      <c r="BT7" s="50">
        <f t="shared" si="7"/>
        <v>129673</v>
      </c>
      <c r="BU7" s="50">
        <f t="shared" si="7"/>
        <v>117437</v>
      </c>
      <c r="BV7" s="50">
        <f t="shared" si="7"/>
        <v>136931</v>
      </c>
      <c r="BW7" s="50">
        <f t="shared" si="7"/>
        <v>141122</v>
      </c>
      <c r="BX7" s="51">
        <f t="shared" si="7"/>
        <v>151631</v>
      </c>
      <c r="BY7" s="50">
        <f t="shared" si="7"/>
        <v>126406</v>
      </c>
      <c r="BZ7" s="50">
        <f t="shared" si="7"/>
        <v>114495</v>
      </c>
      <c r="CA7" s="50">
        <f t="shared" si="7"/>
        <v>114411</v>
      </c>
      <c r="CB7" s="50">
        <f t="shared" si="7"/>
        <v>99327</v>
      </c>
      <c r="CC7" s="50">
        <f t="shared" si="7"/>
        <v>113996</v>
      </c>
      <c r="CD7" s="50">
        <f t="shared" si="7"/>
        <v>91955</v>
      </c>
      <c r="CE7" s="50">
        <f t="shared" si="7"/>
        <v>107796</v>
      </c>
      <c r="CF7" s="50">
        <f t="shared" si="7"/>
        <v>104634</v>
      </c>
      <c r="CG7" s="50">
        <f t="shared" si="7"/>
        <v>96248</v>
      </c>
      <c r="CH7" s="50">
        <f t="shared" si="7"/>
        <v>115435</v>
      </c>
      <c r="CI7" s="50">
        <f t="shared" si="7"/>
        <v>100649</v>
      </c>
      <c r="CJ7" s="51">
        <f t="shared" si="7"/>
        <v>121557</v>
      </c>
      <c r="CK7" s="50">
        <f t="shared" si="7"/>
        <v>110702</v>
      </c>
      <c r="CL7" s="50">
        <f t="shared" si="7"/>
        <v>119721</v>
      </c>
      <c r="CM7" s="50">
        <f t="shared" si="7"/>
        <v>98505</v>
      </c>
      <c r="CN7" s="50">
        <f t="shared" si="7"/>
        <v>102577</v>
      </c>
      <c r="CO7" s="50">
        <f t="shared" ref="CO7:DS7" si="8">SUM(CO9:CO106)</f>
        <v>82297</v>
      </c>
      <c r="CP7" s="50">
        <f t="shared" si="8"/>
        <v>80070</v>
      </c>
      <c r="CQ7" s="50">
        <f t="shared" si="8"/>
        <v>82955</v>
      </c>
      <c r="CR7" s="50">
        <f t="shared" si="8"/>
        <v>81524</v>
      </c>
      <c r="CS7" s="50">
        <f t="shared" si="8"/>
        <v>79674</v>
      </c>
      <c r="CT7" s="50">
        <f t="shared" si="8"/>
        <v>94582</v>
      </c>
      <c r="CU7" s="50">
        <f t="shared" si="8"/>
        <v>92631</v>
      </c>
      <c r="CV7" s="51">
        <f t="shared" si="8"/>
        <v>134217</v>
      </c>
      <c r="CW7" s="50">
        <f t="shared" si="8"/>
        <v>94584</v>
      </c>
      <c r="CX7" s="50">
        <f t="shared" si="8"/>
        <v>97357</v>
      </c>
      <c r="CY7" s="50">
        <f t="shared" si="8"/>
        <v>97444</v>
      </c>
      <c r="CZ7" s="50">
        <f t="shared" si="8"/>
        <v>89910</v>
      </c>
      <c r="DA7" s="50">
        <f t="shared" si="8"/>
        <v>78059</v>
      </c>
      <c r="DB7" s="50">
        <f t="shared" si="8"/>
        <v>62533</v>
      </c>
      <c r="DC7" s="50">
        <f t="shared" si="8"/>
        <v>75487</v>
      </c>
      <c r="DD7" s="50">
        <f t="shared" si="8"/>
        <v>55343</v>
      </c>
      <c r="DE7" s="50">
        <f t="shared" si="8"/>
        <v>53010</v>
      </c>
      <c r="DF7" s="50">
        <f t="shared" si="8"/>
        <v>76922</v>
      </c>
      <c r="DG7" s="50">
        <f t="shared" si="8"/>
        <v>61013</v>
      </c>
      <c r="DH7" s="51">
        <f t="shared" si="8"/>
        <v>65258</v>
      </c>
      <c r="DI7" s="52">
        <f t="shared" si="8"/>
        <v>43068</v>
      </c>
      <c r="DJ7" s="50">
        <f t="shared" si="8"/>
        <v>30204</v>
      </c>
      <c r="DK7" s="50">
        <f t="shared" si="8"/>
        <v>23734</v>
      </c>
      <c r="DL7" s="50">
        <f t="shared" si="8"/>
        <v>22100</v>
      </c>
      <c r="DM7" s="50">
        <f t="shared" si="8"/>
        <v>31778</v>
      </c>
      <c r="DN7" s="50">
        <f t="shared" si="8"/>
        <v>23080</v>
      </c>
      <c r="DO7" s="50">
        <f t="shared" si="8"/>
        <v>15729</v>
      </c>
      <c r="DP7" s="50">
        <f t="shared" si="8"/>
        <v>21774</v>
      </c>
      <c r="DQ7" s="50">
        <f t="shared" si="8"/>
        <v>21283</v>
      </c>
      <c r="DR7" s="50">
        <f t="shared" si="8"/>
        <v>17515</v>
      </c>
      <c r="DS7" s="50">
        <f t="shared" si="8"/>
        <v>8982</v>
      </c>
    </row>
    <row r="8" spans="2:123" s="53" customFormat="1" x14ac:dyDescent="0.2">
      <c r="C8" s="54" t="s">
        <v>69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</row>
    <row r="9" spans="2:123" x14ac:dyDescent="0.2">
      <c r="B9" s="19" t="s">
        <v>70</v>
      </c>
      <c r="C9" s="13">
        <f ca="1">SUM(E9:DS9)/(SUM($E$5:$DS$5)-1)</f>
        <v>41.452173913043481</v>
      </c>
      <c r="D9" s="56"/>
      <c r="E9" s="13"/>
      <c r="F9" s="13"/>
      <c r="G9" s="13"/>
      <c r="H9" s="13"/>
      <c r="I9" s="13">
        <v>547</v>
      </c>
      <c r="J9" s="13">
        <v>195</v>
      </c>
      <c r="K9" s="13"/>
      <c r="L9" s="13">
        <v>324</v>
      </c>
      <c r="M9" s="13"/>
      <c r="N9" s="13"/>
      <c r="O9" s="13"/>
      <c r="P9" s="57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57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57"/>
      <c r="AO9" s="13"/>
      <c r="AP9" s="13"/>
      <c r="AQ9" s="13"/>
      <c r="AR9" s="13"/>
      <c r="AS9" s="13">
        <v>207</v>
      </c>
      <c r="AT9" s="13">
        <v>211</v>
      </c>
      <c r="AU9" s="13">
        <v>330</v>
      </c>
      <c r="AV9" s="13"/>
      <c r="AW9" s="13">
        <v>134</v>
      </c>
      <c r="AX9" s="13"/>
      <c r="AY9" s="13"/>
      <c r="AZ9" s="57">
        <v>173</v>
      </c>
      <c r="BA9" s="13"/>
      <c r="BB9" s="13"/>
      <c r="BC9" s="13"/>
      <c r="BD9" s="13"/>
      <c r="BE9" s="13"/>
      <c r="BF9" s="13"/>
      <c r="BG9" s="13">
        <v>199</v>
      </c>
      <c r="BH9" s="13">
        <v>572</v>
      </c>
      <c r="BI9" s="13"/>
      <c r="BJ9" s="13"/>
      <c r="BK9" s="13"/>
      <c r="BL9" s="57">
        <v>319</v>
      </c>
      <c r="BM9" s="13"/>
      <c r="BN9" s="13"/>
      <c r="BO9" s="13"/>
      <c r="BP9" s="13"/>
      <c r="BQ9" s="13"/>
      <c r="BR9" s="13"/>
      <c r="BS9" s="13">
        <v>42</v>
      </c>
      <c r="BT9" s="13"/>
      <c r="BU9" s="13">
        <v>78</v>
      </c>
      <c r="BV9" s="13"/>
      <c r="BW9" s="13"/>
      <c r="BX9" s="57"/>
      <c r="BY9" s="13">
        <v>73</v>
      </c>
      <c r="BZ9" s="13">
        <v>209</v>
      </c>
      <c r="CA9" s="13"/>
      <c r="CB9" s="13"/>
      <c r="CC9" s="13"/>
      <c r="CD9" s="13"/>
      <c r="CE9" s="13">
        <v>91</v>
      </c>
      <c r="CF9" s="13">
        <v>171</v>
      </c>
      <c r="CG9" s="13">
        <v>69</v>
      </c>
      <c r="CH9" s="13"/>
      <c r="CI9" s="13"/>
      <c r="CJ9" s="57">
        <v>134</v>
      </c>
      <c r="CK9" s="13">
        <v>196</v>
      </c>
      <c r="CL9" s="13">
        <v>148</v>
      </c>
      <c r="CM9" s="13">
        <v>81</v>
      </c>
      <c r="CN9" s="13"/>
      <c r="CO9" s="13"/>
      <c r="CP9" s="13"/>
      <c r="CQ9" s="13"/>
      <c r="CR9" s="13"/>
      <c r="CS9" s="13">
        <v>1</v>
      </c>
      <c r="CT9" s="13"/>
      <c r="CU9" s="13"/>
      <c r="CV9" s="57"/>
      <c r="CW9" s="13"/>
      <c r="CX9" s="13"/>
      <c r="CY9" s="13">
        <v>71</v>
      </c>
      <c r="CZ9" s="13"/>
      <c r="DA9" s="13">
        <v>7</v>
      </c>
      <c r="DB9" s="13"/>
      <c r="DC9" s="13"/>
      <c r="DD9" s="13"/>
      <c r="DE9" s="13">
        <v>71</v>
      </c>
      <c r="DF9" s="13">
        <v>59</v>
      </c>
      <c r="DG9" s="13"/>
      <c r="DH9" s="57"/>
      <c r="DI9" s="58"/>
      <c r="DJ9" s="13"/>
      <c r="DK9" s="13"/>
      <c r="DL9" s="13"/>
      <c r="DM9" s="13">
        <v>12</v>
      </c>
      <c r="DN9" s="13">
        <v>5</v>
      </c>
      <c r="DO9" s="13"/>
      <c r="DP9" s="13"/>
      <c r="DQ9" s="13"/>
      <c r="DR9" s="13">
        <v>38</v>
      </c>
      <c r="DS9" s="13"/>
    </row>
    <row r="10" spans="2:123" x14ac:dyDescent="0.2">
      <c r="B10" s="19" t="s">
        <v>71</v>
      </c>
      <c r="C10" s="13">
        <f t="shared" ref="C10:C78" ca="1" si="9">SUM(E10:DS10)/(SUM($E$5:$DS$5)-1)</f>
        <v>4.3478260869565216E-2</v>
      </c>
      <c r="D10" s="5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7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57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57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57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57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57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57"/>
      <c r="CK10" s="13"/>
      <c r="CL10" s="13"/>
      <c r="CM10" s="13"/>
      <c r="CN10" s="13">
        <v>5</v>
      </c>
      <c r="CO10" s="13"/>
      <c r="CP10" s="13"/>
      <c r="CQ10" s="13"/>
      <c r="CR10" s="13"/>
      <c r="CS10" s="13"/>
      <c r="CT10" s="13"/>
      <c r="CU10" s="13"/>
      <c r="CV10" s="57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57"/>
      <c r="DI10" s="58"/>
      <c r="DJ10" s="13"/>
      <c r="DK10" s="13"/>
      <c r="DL10" s="13"/>
      <c r="DM10" s="13"/>
      <c r="DN10" s="13"/>
      <c r="DO10" s="13"/>
      <c r="DP10" s="13"/>
      <c r="DQ10" s="13"/>
      <c r="DR10" s="13"/>
      <c r="DS10" s="13"/>
    </row>
    <row r="11" spans="2:123" x14ac:dyDescent="0.2">
      <c r="B11" s="19" t="s">
        <v>72</v>
      </c>
      <c r="C11" s="13">
        <f t="shared" ca="1" si="9"/>
        <v>527.4</v>
      </c>
      <c r="D11" s="56"/>
      <c r="E11" s="13"/>
      <c r="F11" s="13"/>
      <c r="G11" s="13"/>
      <c r="H11" s="13"/>
      <c r="I11" s="13"/>
      <c r="J11" s="13"/>
      <c r="K11" s="13">
        <v>250</v>
      </c>
      <c r="L11" s="13"/>
      <c r="M11" s="13">
        <v>345</v>
      </c>
      <c r="N11" s="13"/>
      <c r="O11" s="13"/>
      <c r="P11" s="57"/>
      <c r="Q11" s="13">
        <v>410</v>
      </c>
      <c r="R11" s="13">
        <v>588</v>
      </c>
      <c r="S11" s="13"/>
      <c r="T11" s="13">
        <v>553</v>
      </c>
      <c r="U11" s="13"/>
      <c r="V11" s="13"/>
      <c r="W11" s="13"/>
      <c r="X11" s="13">
        <v>595</v>
      </c>
      <c r="Y11" s="13">
        <v>1005</v>
      </c>
      <c r="Z11" s="13"/>
      <c r="AA11" s="13">
        <v>564</v>
      </c>
      <c r="AB11" s="57"/>
      <c r="AC11" s="13"/>
      <c r="AD11" s="13"/>
      <c r="AE11" s="13"/>
      <c r="AF11" s="13"/>
      <c r="AG11" s="13">
        <v>1325</v>
      </c>
      <c r="AH11" s="13">
        <v>2432</v>
      </c>
      <c r="AI11" s="13">
        <v>1425</v>
      </c>
      <c r="AJ11" s="13">
        <v>1606</v>
      </c>
      <c r="AK11" s="13">
        <v>5592</v>
      </c>
      <c r="AL11" s="13">
        <v>1540</v>
      </c>
      <c r="AM11" s="13">
        <v>993</v>
      </c>
      <c r="AN11" s="57">
        <v>840</v>
      </c>
      <c r="AO11" s="13">
        <v>1182</v>
      </c>
      <c r="AP11" s="13">
        <v>589</v>
      </c>
      <c r="AQ11" s="13">
        <v>696</v>
      </c>
      <c r="AR11" s="13">
        <v>566</v>
      </c>
      <c r="AS11" s="13">
        <v>1136</v>
      </c>
      <c r="AT11" s="13">
        <v>2454</v>
      </c>
      <c r="AU11" s="13">
        <v>1019</v>
      </c>
      <c r="AV11" s="13">
        <v>1420</v>
      </c>
      <c r="AW11" s="13">
        <v>1743</v>
      </c>
      <c r="AX11" s="13">
        <v>1401</v>
      </c>
      <c r="AY11" s="13">
        <v>1170</v>
      </c>
      <c r="AZ11" s="57">
        <v>1165</v>
      </c>
      <c r="BA11" s="13">
        <v>1586</v>
      </c>
      <c r="BB11" s="13">
        <v>1612</v>
      </c>
      <c r="BC11" s="13">
        <v>1690</v>
      </c>
      <c r="BD11" s="13">
        <v>2300</v>
      </c>
      <c r="BE11" s="13">
        <v>1960</v>
      </c>
      <c r="BF11" s="13">
        <v>1472</v>
      </c>
      <c r="BG11" s="13">
        <v>691</v>
      </c>
      <c r="BH11" s="13">
        <v>1148</v>
      </c>
      <c r="BI11" s="13">
        <v>1287</v>
      </c>
      <c r="BJ11" s="13">
        <v>1487</v>
      </c>
      <c r="BK11" s="13">
        <v>826</v>
      </c>
      <c r="BL11" s="57">
        <v>1010</v>
      </c>
      <c r="BM11" s="13">
        <v>985</v>
      </c>
      <c r="BN11" s="13">
        <v>714</v>
      </c>
      <c r="BO11" s="13">
        <v>1458</v>
      </c>
      <c r="BP11" s="13">
        <v>147</v>
      </c>
      <c r="BQ11" s="13">
        <v>252</v>
      </c>
      <c r="BR11" s="13">
        <v>294</v>
      </c>
      <c r="BS11" s="13">
        <v>103</v>
      </c>
      <c r="BT11" s="13">
        <v>114</v>
      </c>
      <c r="BU11" s="13">
        <v>74</v>
      </c>
      <c r="BV11" s="13"/>
      <c r="BW11" s="13">
        <v>379</v>
      </c>
      <c r="BX11" s="57"/>
      <c r="BY11" s="13">
        <v>219</v>
      </c>
      <c r="BZ11" s="13">
        <v>161</v>
      </c>
      <c r="CA11" s="13">
        <v>184</v>
      </c>
      <c r="CB11" s="13">
        <v>311</v>
      </c>
      <c r="CC11" s="13"/>
      <c r="CD11" s="13"/>
      <c r="CE11" s="13">
        <v>205</v>
      </c>
      <c r="CF11" s="13"/>
      <c r="CG11" s="13"/>
      <c r="CH11" s="13">
        <v>337</v>
      </c>
      <c r="CI11" s="13">
        <v>177</v>
      </c>
      <c r="CJ11" s="57"/>
      <c r="CK11" s="13">
        <v>739</v>
      </c>
      <c r="CL11" s="13">
        <v>154</v>
      </c>
      <c r="CM11" s="13"/>
      <c r="CN11" s="13"/>
      <c r="CO11" s="13">
        <v>28</v>
      </c>
      <c r="CP11" s="13">
        <v>1</v>
      </c>
      <c r="CQ11" s="13">
        <v>73</v>
      </c>
      <c r="CR11" s="13">
        <v>1</v>
      </c>
      <c r="CS11" s="13"/>
      <c r="CT11" s="13"/>
      <c r="CU11" s="13"/>
      <c r="CV11" s="57"/>
      <c r="CW11" s="13"/>
      <c r="CX11" s="13"/>
      <c r="CY11" s="13"/>
      <c r="CZ11" s="13">
        <v>44</v>
      </c>
      <c r="DA11" s="13">
        <v>7</v>
      </c>
      <c r="DB11" s="13"/>
      <c r="DC11" s="13">
        <v>20</v>
      </c>
      <c r="DD11" s="13">
        <v>449</v>
      </c>
      <c r="DE11" s="13">
        <v>165</v>
      </c>
      <c r="DF11" s="13">
        <v>408</v>
      </c>
      <c r="DG11" s="13">
        <v>73</v>
      </c>
      <c r="DH11" s="57"/>
      <c r="DI11" s="58">
        <v>120</v>
      </c>
      <c r="DJ11" s="13"/>
      <c r="DK11" s="13">
        <v>233</v>
      </c>
      <c r="DL11" s="13">
        <v>58</v>
      </c>
      <c r="DM11" s="13">
        <v>60</v>
      </c>
      <c r="DN11" s="13">
        <v>84</v>
      </c>
      <c r="DO11" s="13"/>
      <c r="DP11" s="13">
        <v>142</v>
      </c>
      <c r="DQ11" s="13">
        <v>5</v>
      </c>
      <c r="DR11" s="13"/>
      <c r="DS11" s="13"/>
    </row>
    <row r="12" spans="2:123" x14ac:dyDescent="0.2">
      <c r="B12" s="19" t="s">
        <v>73</v>
      </c>
      <c r="C12" s="13">
        <f t="shared" ca="1" si="9"/>
        <v>25272.956521739132</v>
      </c>
      <c r="D12" s="56"/>
      <c r="E12" s="13"/>
      <c r="F12" s="13"/>
      <c r="G12" s="13"/>
      <c r="H12" s="13"/>
      <c r="I12" s="13">
        <v>30665</v>
      </c>
      <c r="J12" s="13">
        <v>17070</v>
      </c>
      <c r="K12" s="13">
        <v>26394</v>
      </c>
      <c r="L12" s="13">
        <v>45663</v>
      </c>
      <c r="M12" s="13">
        <v>38115</v>
      </c>
      <c r="N12" s="13">
        <v>37348</v>
      </c>
      <c r="O12" s="13">
        <v>41645</v>
      </c>
      <c r="P12" s="57">
        <v>47732</v>
      </c>
      <c r="Q12" s="13">
        <v>37020</v>
      </c>
      <c r="R12" s="13">
        <v>38267</v>
      </c>
      <c r="S12" s="13">
        <v>34130</v>
      </c>
      <c r="T12" s="13">
        <v>34157</v>
      </c>
      <c r="U12" s="13">
        <v>37687</v>
      </c>
      <c r="V12" s="13">
        <v>40314</v>
      </c>
      <c r="W12" s="13">
        <v>41999</v>
      </c>
      <c r="X12" s="13">
        <v>37062</v>
      </c>
      <c r="Y12" s="13">
        <v>33208</v>
      </c>
      <c r="Z12" s="13">
        <v>41813</v>
      </c>
      <c r="AA12" s="13">
        <v>43480</v>
      </c>
      <c r="AB12" s="57">
        <v>52588</v>
      </c>
      <c r="AC12" s="13">
        <v>36508</v>
      </c>
      <c r="AD12" s="13">
        <v>34014</v>
      </c>
      <c r="AE12" s="13">
        <v>31432</v>
      </c>
      <c r="AF12" s="13">
        <v>29789</v>
      </c>
      <c r="AG12" s="13">
        <v>26617</v>
      </c>
      <c r="AH12" s="13">
        <v>24907</v>
      </c>
      <c r="AI12" s="13">
        <v>19548</v>
      </c>
      <c r="AJ12" s="13">
        <v>26826</v>
      </c>
      <c r="AK12" s="13">
        <v>22237</v>
      </c>
      <c r="AL12" s="13">
        <v>23635</v>
      </c>
      <c r="AM12" s="13">
        <v>35541</v>
      </c>
      <c r="AN12" s="57">
        <v>29654</v>
      </c>
      <c r="AO12" s="13">
        <v>25822</v>
      </c>
      <c r="AP12" s="13">
        <v>28614</v>
      </c>
      <c r="AQ12" s="13">
        <v>28219</v>
      </c>
      <c r="AR12" s="13">
        <v>26219</v>
      </c>
      <c r="AS12" s="13">
        <v>23897</v>
      </c>
      <c r="AT12" s="13">
        <v>22589</v>
      </c>
      <c r="AU12" s="13">
        <v>27892</v>
      </c>
      <c r="AV12" s="13">
        <v>29192</v>
      </c>
      <c r="AW12" s="13">
        <v>30324</v>
      </c>
      <c r="AX12" s="13">
        <v>31370</v>
      </c>
      <c r="AY12" s="13">
        <v>33756</v>
      </c>
      <c r="AZ12" s="57">
        <v>40207</v>
      </c>
      <c r="BA12" s="13">
        <v>35003</v>
      </c>
      <c r="BB12" s="13">
        <v>28052</v>
      </c>
      <c r="BC12" s="13">
        <v>30889</v>
      </c>
      <c r="BD12" s="13">
        <v>24508</v>
      </c>
      <c r="BE12" s="13">
        <v>28528</v>
      </c>
      <c r="BF12" s="13">
        <v>36658</v>
      </c>
      <c r="BG12" s="13">
        <v>22930</v>
      </c>
      <c r="BH12" s="13">
        <v>21904</v>
      </c>
      <c r="BI12" s="13">
        <v>231651</v>
      </c>
      <c r="BJ12" s="13">
        <v>30714</v>
      </c>
      <c r="BK12" s="13">
        <v>28355</v>
      </c>
      <c r="BL12" s="57">
        <v>34723</v>
      </c>
      <c r="BM12" s="13">
        <v>32123</v>
      </c>
      <c r="BN12" s="13">
        <v>32746</v>
      </c>
      <c r="BO12" s="13">
        <v>27201</v>
      </c>
      <c r="BP12" s="13">
        <v>18302</v>
      </c>
      <c r="BQ12" s="13">
        <v>18953</v>
      </c>
      <c r="BR12" s="13">
        <v>18804</v>
      </c>
      <c r="BS12" s="13">
        <v>19188</v>
      </c>
      <c r="BT12" s="13">
        <v>21957</v>
      </c>
      <c r="BU12" s="13">
        <v>20730</v>
      </c>
      <c r="BV12" s="13">
        <v>25071</v>
      </c>
      <c r="BW12" s="13">
        <v>17784</v>
      </c>
      <c r="BX12" s="57">
        <v>12692</v>
      </c>
      <c r="BY12" s="13">
        <v>17711</v>
      </c>
      <c r="BZ12" s="13">
        <v>19615</v>
      </c>
      <c r="CA12" s="13">
        <v>15436</v>
      </c>
      <c r="CB12" s="13">
        <v>20594</v>
      </c>
      <c r="CC12" s="13">
        <v>17704</v>
      </c>
      <c r="CD12" s="13">
        <v>17204</v>
      </c>
      <c r="CE12" s="13">
        <v>19844</v>
      </c>
      <c r="CF12" s="13">
        <v>19540</v>
      </c>
      <c r="CG12" s="13">
        <v>20885</v>
      </c>
      <c r="CH12" s="13">
        <v>26263</v>
      </c>
      <c r="CI12" s="13">
        <v>25647</v>
      </c>
      <c r="CJ12" s="57">
        <v>28553</v>
      </c>
      <c r="CK12" s="13">
        <v>22025</v>
      </c>
      <c r="CL12" s="13">
        <v>24651</v>
      </c>
      <c r="CM12" s="13">
        <v>18304</v>
      </c>
      <c r="CN12" s="13">
        <v>13524</v>
      </c>
      <c r="CO12" s="13">
        <v>11444</v>
      </c>
      <c r="CP12" s="13">
        <v>10386</v>
      </c>
      <c r="CQ12" s="13">
        <v>10072</v>
      </c>
      <c r="CR12" s="13">
        <v>10584</v>
      </c>
      <c r="CS12" s="13">
        <v>11146</v>
      </c>
      <c r="CT12" s="13">
        <v>12896</v>
      </c>
      <c r="CU12" s="13">
        <v>12037</v>
      </c>
      <c r="CV12" s="57">
        <v>17490</v>
      </c>
      <c r="CW12" s="13">
        <v>12685</v>
      </c>
      <c r="CX12" s="13">
        <v>13499</v>
      </c>
      <c r="CY12" s="13">
        <v>12665</v>
      </c>
      <c r="CZ12" s="13">
        <v>14842</v>
      </c>
      <c r="DA12" s="13">
        <v>16374</v>
      </c>
      <c r="DB12" s="13">
        <v>10263</v>
      </c>
      <c r="DC12" s="13">
        <v>14805</v>
      </c>
      <c r="DD12" s="13">
        <v>11368</v>
      </c>
      <c r="DE12" s="13">
        <v>11956</v>
      </c>
      <c r="DF12" s="13">
        <v>12354</v>
      </c>
      <c r="DG12" s="13">
        <v>13211</v>
      </c>
      <c r="DH12" s="57">
        <v>12570</v>
      </c>
      <c r="DI12" s="58">
        <v>6841</v>
      </c>
      <c r="DJ12" s="13">
        <v>6324</v>
      </c>
      <c r="DK12" s="13">
        <v>6597</v>
      </c>
      <c r="DL12" s="13">
        <v>4649</v>
      </c>
      <c r="DM12" s="13">
        <v>8699</v>
      </c>
      <c r="DN12" s="13">
        <v>5518</v>
      </c>
      <c r="DO12" s="13">
        <v>6244</v>
      </c>
      <c r="DP12" s="13">
        <v>4264</v>
      </c>
      <c r="DQ12" s="13">
        <v>5690</v>
      </c>
      <c r="DR12" s="13">
        <v>4348</v>
      </c>
      <c r="DS12" s="13">
        <v>2437</v>
      </c>
    </row>
    <row r="13" spans="2:123" x14ac:dyDescent="0.2">
      <c r="B13" s="19" t="s">
        <v>74</v>
      </c>
      <c r="C13" s="13">
        <f t="shared" ca="1" si="9"/>
        <v>143.27826086956523</v>
      </c>
      <c r="D13" s="56"/>
      <c r="E13" s="13"/>
      <c r="F13" s="13"/>
      <c r="G13" s="13"/>
      <c r="H13" s="13"/>
      <c r="I13" s="13"/>
      <c r="J13" s="13"/>
      <c r="K13" s="13"/>
      <c r="L13" s="13"/>
      <c r="M13" s="13">
        <v>659</v>
      </c>
      <c r="N13" s="13"/>
      <c r="O13" s="13"/>
      <c r="P13" s="57">
        <v>478</v>
      </c>
      <c r="Q13" s="13"/>
      <c r="R13" s="13"/>
      <c r="S13" s="13"/>
      <c r="T13" s="13"/>
      <c r="U13" s="13"/>
      <c r="V13" s="13"/>
      <c r="W13" s="13">
        <v>1188</v>
      </c>
      <c r="X13" s="13"/>
      <c r="Y13" s="13"/>
      <c r="Z13" s="13"/>
      <c r="AA13" s="13"/>
      <c r="AB13" s="57">
        <v>1782</v>
      </c>
      <c r="AC13" s="13">
        <v>1321</v>
      </c>
      <c r="AD13" s="13">
        <v>3313</v>
      </c>
      <c r="AE13" s="13">
        <v>4454</v>
      </c>
      <c r="AF13" s="13"/>
      <c r="AG13" s="13"/>
      <c r="AH13" s="13">
        <v>180</v>
      </c>
      <c r="AI13" s="13"/>
      <c r="AJ13" s="13"/>
      <c r="AK13" s="13">
        <v>596</v>
      </c>
      <c r="AL13" s="13"/>
      <c r="AM13" s="13"/>
      <c r="AN13" s="57"/>
      <c r="AO13" s="13"/>
      <c r="AP13" s="13"/>
      <c r="AQ13" s="13"/>
      <c r="AR13" s="13"/>
      <c r="AS13" s="13"/>
      <c r="AT13" s="13">
        <v>108</v>
      </c>
      <c r="AU13" s="13"/>
      <c r="AV13" s="13">
        <v>522</v>
      </c>
      <c r="AW13" s="13"/>
      <c r="AX13" s="13"/>
      <c r="AY13" s="13"/>
      <c r="AZ13" s="57"/>
      <c r="BA13" s="13"/>
      <c r="BB13" s="13"/>
      <c r="BC13" s="13">
        <v>201</v>
      </c>
      <c r="BD13" s="13"/>
      <c r="BE13" s="13">
        <v>104</v>
      </c>
      <c r="BF13" s="13">
        <v>158</v>
      </c>
      <c r="BG13" s="13"/>
      <c r="BH13" s="13">
        <v>279</v>
      </c>
      <c r="BI13" s="13"/>
      <c r="BJ13" s="13"/>
      <c r="BK13" s="13"/>
      <c r="BL13" s="57"/>
      <c r="BM13" s="13"/>
      <c r="BN13" s="13">
        <v>947</v>
      </c>
      <c r="BO13" s="13"/>
      <c r="BP13" s="13"/>
      <c r="BQ13" s="13"/>
      <c r="BR13" s="13"/>
      <c r="BS13" s="13">
        <v>40</v>
      </c>
      <c r="BT13" s="13"/>
      <c r="BU13" s="13"/>
      <c r="BV13" s="13"/>
      <c r="BW13" s="13"/>
      <c r="BX13" s="57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>
        <v>71</v>
      </c>
      <c r="CJ13" s="57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57"/>
      <c r="CW13" s="13"/>
      <c r="CX13" s="13"/>
      <c r="CY13" s="13"/>
      <c r="CZ13" s="13"/>
      <c r="DA13" s="13"/>
      <c r="DB13" s="13"/>
      <c r="DC13" s="13"/>
      <c r="DD13" s="13"/>
      <c r="DE13" s="13">
        <v>27</v>
      </c>
      <c r="DF13" s="13"/>
      <c r="DG13" s="13">
        <v>34</v>
      </c>
      <c r="DH13" s="57"/>
      <c r="DI13" s="58"/>
      <c r="DJ13" s="13"/>
      <c r="DK13" s="13">
        <v>15</v>
      </c>
      <c r="DL13" s="13"/>
      <c r="DM13" s="13"/>
      <c r="DN13" s="13"/>
      <c r="DO13" s="13"/>
      <c r="DP13" s="13"/>
      <c r="DQ13" s="13"/>
      <c r="DR13" s="13"/>
      <c r="DS13" s="13"/>
    </row>
    <row r="14" spans="2:123" x14ac:dyDescent="0.2">
      <c r="B14" s="19" t="s">
        <v>75</v>
      </c>
      <c r="C14" s="13">
        <f t="shared" ca="1" si="9"/>
        <v>330.46086956521737</v>
      </c>
      <c r="D14" s="56"/>
      <c r="E14" s="13"/>
      <c r="F14" s="13"/>
      <c r="G14" s="13"/>
      <c r="H14" s="13"/>
      <c r="I14" s="13">
        <v>439</v>
      </c>
      <c r="J14" s="13"/>
      <c r="K14" s="13"/>
      <c r="L14" s="13">
        <v>476</v>
      </c>
      <c r="M14" s="13">
        <v>702</v>
      </c>
      <c r="N14" s="13">
        <v>405</v>
      </c>
      <c r="O14" s="13">
        <v>405</v>
      </c>
      <c r="P14" s="57">
        <v>808</v>
      </c>
      <c r="Q14" s="13">
        <v>348</v>
      </c>
      <c r="R14" s="13">
        <v>840</v>
      </c>
      <c r="S14" s="13">
        <v>603</v>
      </c>
      <c r="T14" s="13">
        <v>529</v>
      </c>
      <c r="U14" s="13">
        <v>712</v>
      </c>
      <c r="V14" s="13">
        <v>1421</v>
      </c>
      <c r="W14" s="13">
        <v>844</v>
      </c>
      <c r="X14" s="13">
        <v>323</v>
      </c>
      <c r="Y14" s="13">
        <v>341</v>
      </c>
      <c r="Z14" s="13">
        <v>294</v>
      </c>
      <c r="AA14" s="13"/>
      <c r="AB14" s="57">
        <v>509</v>
      </c>
      <c r="AC14" s="13">
        <v>297</v>
      </c>
      <c r="AD14" s="13">
        <v>564</v>
      </c>
      <c r="AE14" s="13">
        <v>531</v>
      </c>
      <c r="AF14" s="13"/>
      <c r="AG14" s="13">
        <v>443</v>
      </c>
      <c r="AH14" s="13"/>
      <c r="AI14" s="13">
        <v>355</v>
      </c>
      <c r="AJ14" s="13">
        <v>235</v>
      </c>
      <c r="AK14" s="13">
        <v>602</v>
      </c>
      <c r="AL14" s="13">
        <v>442</v>
      </c>
      <c r="AM14" s="13">
        <v>428</v>
      </c>
      <c r="AN14" s="57">
        <v>236</v>
      </c>
      <c r="AO14" s="13">
        <v>386</v>
      </c>
      <c r="AP14" s="13">
        <v>533</v>
      </c>
      <c r="AQ14" s="13">
        <v>524</v>
      </c>
      <c r="AR14" s="13">
        <v>479</v>
      </c>
      <c r="AS14" s="13">
        <v>162</v>
      </c>
      <c r="AT14" s="13">
        <v>654</v>
      </c>
      <c r="AU14" s="13">
        <v>495</v>
      </c>
      <c r="AV14" s="13">
        <v>226</v>
      </c>
      <c r="AW14" s="13">
        <v>563</v>
      </c>
      <c r="AX14" s="13">
        <v>143</v>
      </c>
      <c r="AY14" s="13">
        <v>248</v>
      </c>
      <c r="AZ14" s="57">
        <v>511</v>
      </c>
      <c r="BA14" s="13">
        <v>228</v>
      </c>
      <c r="BB14" s="13">
        <v>1367</v>
      </c>
      <c r="BC14" s="13">
        <v>239</v>
      </c>
      <c r="BD14" s="13">
        <v>260</v>
      </c>
      <c r="BE14" s="13">
        <v>468</v>
      </c>
      <c r="BF14" s="13">
        <v>439</v>
      </c>
      <c r="BG14" s="13"/>
      <c r="BH14" s="13">
        <v>210</v>
      </c>
      <c r="BI14" s="13">
        <v>184</v>
      </c>
      <c r="BJ14" s="13">
        <v>1029</v>
      </c>
      <c r="BK14" s="13">
        <v>151</v>
      </c>
      <c r="BL14" s="57">
        <v>939</v>
      </c>
      <c r="BM14" s="13">
        <v>274</v>
      </c>
      <c r="BN14" s="13">
        <v>250</v>
      </c>
      <c r="BO14" s="13">
        <v>371</v>
      </c>
      <c r="BP14" s="13">
        <v>335</v>
      </c>
      <c r="BQ14" s="13">
        <v>1014</v>
      </c>
      <c r="BR14" s="13">
        <v>132</v>
      </c>
      <c r="BS14" s="13">
        <v>227</v>
      </c>
      <c r="BT14" s="13">
        <v>331</v>
      </c>
      <c r="BU14" s="13">
        <v>441</v>
      </c>
      <c r="BV14" s="13">
        <v>227</v>
      </c>
      <c r="BW14" s="13">
        <v>585</v>
      </c>
      <c r="BX14" s="57">
        <v>132</v>
      </c>
      <c r="BY14" s="13">
        <v>873</v>
      </c>
      <c r="BZ14" s="13">
        <v>247</v>
      </c>
      <c r="CA14" s="13">
        <v>671</v>
      </c>
      <c r="CB14" s="13">
        <v>458</v>
      </c>
      <c r="CC14" s="13">
        <v>479</v>
      </c>
      <c r="CD14" s="13">
        <v>409</v>
      </c>
      <c r="CE14" s="13">
        <v>600</v>
      </c>
      <c r="CF14" s="13">
        <v>603</v>
      </c>
      <c r="CG14" s="13">
        <v>290</v>
      </c>
      <c r="CH14" s="13">
        <v>874</v>
      </c>
      <c r="CI14" s="13">
        <v>274</v>
      </c>
      <c r="CJ14" s="57">
        <v>404</v>
      </c>
      <c r="CK14" s="13">
        <v>335</v>
      </c>
      <c r="CL14" s="13">
        <v>247</v>
      </c>
      <c r="CM14" s="13">
        <v>428</v>
      </c>
      <c r="CN14" s="13"/>
      <c r="CO14" s="13"/>
      <c r="CP14" s="13">
        <v>2</v>
      </c>
      <c r="CQ14" s="13"/>
      <c r="CR14" s="13">
        <v>6</v>
      </c>
      <c r="CS14" s="13"/>
      <c r="CT14" s="13">
        <v>123</v>
      </c>
      <c r="CU14" s="13"/>
      <c r="CV14" s="57"/>
      <c r="CW14" s="13">
        <v>66</v>
      </c>
      <c r="CX14" s="13"/>
      <c r="CY14" s="13">
        <v>109</v>
      </c>
      <c r="CZ14" s="13">
        <v>12</v>
      </c>
      <c r="DA14" s="13">
        <v>83</v>
      </c>
      <c r="DB14" s="13">
        <v>4</v>
      </c>
      <c r="DC14" s="13"/>
      <c r="DD14" s="13">
        <v>240</v>
      </c>
      <c r="DE14" s="13">
        <v>150</v>
      </c>
      <c r="DF14" s="13">
        <v>40</v>
      </c>
      <c r="DG14" s="13">
        <v>46</v>
      </c>
      <c r="DH14" s="57">
        <v>160</v>
      </c>
      <c r="DI14" s="58">
        <v>70</v>
      </c>
      <c r="DJ14" s="13">
        <v>26</v>
      </c>
      <c r="DK14" s="13">
        <v>492</v>
      </c>
      <c r="DL14" s="13">
        <v>20</v>
      </c>
      <c r="DM14" s="13">
        <v>5</v>
      </c>
      <c r="DN14" s="13"/>
      <c r="DO14" s="13">
        <v>126</v>
      </c>
      <c r="DP14" s="13">
        <v>71</v>
      </c>
      <c r="DQ14" s="13">
        <v>57</v>
      </c>
      <c r="DR14" s="13">
        <v>12</v>
      </c>
      <c r="DS14" s="13">
        <v>2</v>
      </c>
    </row>
    <row r="15" spans="2:123" x14ac:dyDescent="0.2">
      <c r="B15" s="19" t="s">
        <v>76</v>
      </c>
      <c r="C15" s="13">
        <f t="shared" ca="1" si="9"/>
        <v>112.38260869565218</v>
      </c>
      <c r="D15" s="56"/>
      <c r="E15" s="13"/>
      <c r="F15" s="13"/>
      <c r="G15" s="13"/>
      <c r="H15" s="13"/>
      <c r="I15" s="13"/>
      <c r="J15" s="13"/>
      <c r="K15" s="13"/>
      <c r="L15" s="13">
        <v>275</v>
      </c>
      <c r="M15" s="13"/>
      <c r="N15" s="13">
        <v>484</v>
      </c>
      <c r="O15" s="13">
        <v>1899</v>
      </c>
      <c r="P15" s="57"/>
      <c r="Q15" s="13"/>
      <c r="R15" s="13"/>
      <c r="S15" s="13">
        <v>421</v>
      </c>
      <c r="T15" s="13"/>
      <c r="U15" s="13"/>
      <c r="V15" s="13"/>
      <c r="W15" s="13"/>
      <c r="X15" s="13"/>
      <c r="Y15" s="13">
        <v>934</v>
      </c>
      <c r="Z15" s="13"/>
      <c r="AA15" s="13">
        <v>403</v>
      </c>
      <c r="AB15" s="57">
        <v>334</v>
      </c>
      <c r="AC15" s="13"/>
      <c r="AD15" s="13"/>
      <c r="AE15" s="13"/>
      <c r="AF15" s="13"/>
      <c r="AG15" s="13"/>
      <c r="AH15" s="13"/>
      <c r="AI15" s="13"/>
      <c r="AJ15" s="13"/>
      <c r="AK15" s="13">
        <v>903</v>
      </c>
      <c r="AL15" s="13">
        <v>835</v>
      </c>
      <c r="AM15" s="13">
        <v>156</v>
      </c>
      <c r="AN15" s="57">
        <v>137</v>
      </c>
      <c r="AO15" s="13"/>
      <c r="AP15" s="13">
        <v>247</v>
      </c>
      <c r="AQ15" s="13"/>
      <c r="AR15" s="13">
        <v>119</v>
      </c>
      <c r="AS15" s="13">
        <v>273</v>
      </c>
      <c r="AT15" s="13">
        <v>145</v>
      </c>
      <c r="AU15" s="13">
        <v>197</v>
      </c>
      <c r="AV15" s="13"/>
      <c r="AW15" s="13">
        <v>138</v>
      </c>
      <c r="AX15" s="13">
        <v>215</v>
      </c>
      <c r="AY15" s="13"/>
      <c r="AZ15" s="57">
        <v>304</v>
      </c>
      <c r="BA15" s="13"/>
      <c r="BB15" s="13"/>
      <c r="BC15" s="13"/>
      <c r="BD15" s="13">
        <v>276</v>
      </c>
      <c r="BE15" s="13">
        <v>220</v>
      </c>
      <c r="BF15" s="13"/>
      <c r="BG15" s="13">
        <v>136</v>
      </c>
      <c r="BH15" s="13"/>
      <c r="BI15" s="13">
        <v>87</v>
      </c>
      <c r="BJ15" s="13">
        <v>257</v>
      </c>
      <c r="BK15" s="13">
        <v>347</v>
      </c>
      <c r="BL15" s="57">
        <v>306</v>
      </c>
      <c r="BM15" s="13">
        <v>129</v>
      </c>
      <c r="BN15" s="13"/>
      <c r="BO15" s="13">
        <v>845</v>
      </c>
      <c r="BP15" s="13"/>
      <c r="BQ15" s="13">
        <v>321</v>
      </c>
      <c r="BR15" s="13"/>
      <c r="BS15" s="13">
        <v>247</v>
      </c>
      <c r="BT15" s="13"/>
      <c r="BU15" s="13"/>
      <c r="BV15" s="13"/>
      <c r="BW15" s="13"/>
      <c r="BX15" s="57"/>
      <c r="BY15" s="13"/>
      <c r="BZ15" s="13"/>
      <c r="CA15" s="13"/>
      <c r="CB15" s="13"/>
      <c r="CC15" s="13"/>
      <c r="CD15" s="13"/>
      <c r="CE15" s="13"/>
      <c r="CF15" s="13">
        <v>387</v>
      </c>
      <c r="CG15" s="13">
        <v>70</v>
      </c>
      <c r="CH15" s="13"/>
      <c r="CI15" s="13"/>
      <c r="CJ15" s="57">
        <v>83</v>
      </c>
      <c r="CK15" s="13"/>
      <c r="CL15" s="13">
        <v>207</v>
      </c>
      <c r="CM15" s="13">
        <v>311</v>
      </c>
      <c r="CN15" s="13"/>
      <c r="CO15" s="13"/>
      <c r="CP15" s="13"/>
      <c r="CQ15" s="13"/>
      <c r="CR15" s="13"/>
      <c r="CS15" s="13"/>
      <c r="CT15" s="13"/>
      <c r="CU15" s="13">
        <v>1</v>
      </c>
      <c r="CV15" s="57">
        <v>185</v>
      </c>
      <c r="CW15" s="13"/>
      <c r="CX15" s="13">
        <v>3</v>
      </c>
      <c r="CY15" s="13"/>
      <c r="CZ15" s="13"/>
      <c r="DA15" s="13"/>
      <c r="DB15" s="13"/>
      <c r="DC15" s="13"/>
      <c r="DD15" s="13"/>
      <c r="DE15" s="13">
        <v>87</v>
      </c>
      <c r="DF15" s="13"/>
      <c r="DG15" s="13"/>
      <c r="DH15" s="57"/>
      <c r="DI15" s="58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2:123" x14ac:dyDescent="0.2">
      <c r="B16" s="19" t="s">
        <v>77</v>
      </c>
      <c r="C16" s="13">
        <f t="shared" ca="1" si="9"/>
        <v>96.460869565217394</v>
      </c>
      <c r="D16" s="56"/>
      <c r="E16" s="13"/>
      <c r="F16" s="13"/>
      <c r="G16" s="13"/>
      <c r="H16" s="13"/>
      <c r="I16" s="13">
        <v>609</v>
      </c>
      <c r="J16" s="13">
        <v>333</v>
      </c>
      <c r="K16" s="13">
        <v>177</v>
      </c>
      <c r="L16" s="13"/>
      <c r="M16" s="13"/>
      <c r="N16" s="13">
        <v>435</v>
      </c>
      <c r="O16" s="13"/>
      <c r="P16" s="57">
        <v>487</v>
      </c>
      <c r="Q16" s="13">
        <v>564</v>
      </c>
      <c r="R16" s="13">
        <v>427</v>
      </c>
      <c r="S16" s="13"/>
      <c r="T16" s="13">
        <v>400</v>
      </c>
      <c r="U16" s="13">
        <v>1129</v>
      </c>
      <c r="V16" s="13">
        <v>449</v>
      </c>
      <c r="W16" s="13"/>
      <c r="X16" s="13">
        <v>454</v>
      </c>
      <c r="Y16" s="13">
        <v>538</v>
      </c>
      <c r="Z16" s="13"/>
      <c r="AA16" s="13">
        <v>552</v>
      </c>
      <c r="AB16" s="57"/>
      <c r="AC16" s="13"/>
      <c r="AD16" s="13"/>
      <c r="AE16" s="13"/>
      <c r="AF16" s="13">
        <v>484</v>
      </c>
      <c r="AG16" s="13"/>
      <c r="AH16" s="13"/>
      <c r="AI16" s="13"/>
      <c r="AJ16" s="13"/>
      <c r="AK16" s="13"/>
      <c r="AL16" s="13"/>
      <c r="AM16" s="13"/>
      <c r="AN16" s="57"/>
      <c r="AO16" s="13"/>
      <c r="AP16" s="13"/>
      <c r="AQ16" s="13">
        <v>262</v>
      </c>
      <c r="AR16" s="13"/>
      <c r="AS16" s="13"/>
      <c r="AT16" s="13">
        <v>874</v>
      </c>
      <c r="AU16" s="13">
        <v>208</v>
      </c>
      <c r="AV16" s="13"/>
      <c r="AW16" s="13"/>
      <c r="AX16" s="13"/>
      <c r="AY16" s="13"/>
      <c r="AZ16" s="57"/>
      <c r="BA16" s="13"/>
      <c r="BB16" s="13"/>
      <c r="BC16" s="13"/>
      <c r="BD16" s="13">
        <v>457</v>
      </c>
      <c r="BE16" s="13">
        <v>136</v>
      </c>
      <c r="BF16" s="13"/>
      <c r="BG16" s="13">
        <v>211</v>
      </c>
      <c r="BH16" s="13"/>
      <c r="BI16" s="13">
        <v>238</v>
      </c>
      <c r="BJ16" s="13"/>
      <c r="BK16" s="13">
        <v>326</v>
      </c>
      <c r="BL16" s="57">
        <v>183</v>
      </c>
      <c r="BM16" s="13">
        <v>507</v>
      </c>
      <c r="BN16" s="13"/>
      <c r="BO16" s="13">
        <v>562</v>
      </c>
      <c r="BP16" s="13"/>
      <c r="BQ16" s="13"/>
      <c r="BR16" s="13"/>
      <c r="BS16" s="13"/>
      <c r="BT16" s="13"/>
      <c r="BU16" s="13"/>
      <c r="BV16" s="13"/>
      <c r="BW16" s="13"/>
      <c r="BX16" s="57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57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57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>
        <v>74</v>
      </c>
      <c r="DH16" s="57"/>
      <c r="DI16" s="58"/>
      <c r="DJ16" s="13"/>
      <c r="DK16" s="13"/>
      <c r="DL16" s="13"/>
      <c r="DM16" s="13"/>
      <c r="DN16" s="13"/>
      <c r="DO16" s="13"/>
      <c r="DP16" s="13"/>
      <c r="DQ16" s="13">
        <v>13</v>
      </c>
      <c r="DR16" s="13">
        <v>4</v>
      </c>
      <c r="DS16" s="13"/>
    </row>
    <row r="17" spans="2:123" x14ac:dyDescent="0.2">
      <c r="B17" s="19" t="s">
        <v>78</v>
      </c>
      <c r="C17" s="13">
        <f t="shared" ca="1" si="9"/>
        <v>48.686956521739127</v>
      </c>
      <c r="D17" s="56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57"/>
      <c r="Q17" s="13">
        <v>392</v>
      </c>
      <c r="R17" s="13"/>
      <c r="S17" s="13"/>
      <c r="T17" s="13"/>
      <c r="U17" s="13"/>
      <c r="V17" s="13"/>
      <c r="W17" s="13">
        <v>692</v>
      </c>
      <c r="X17" s="13"/>
      <c r="Y17" s="13"/>
      <c r="Z17" s="13"/>
      <c r="AA17" s="13"/>
      <c r="AB17" s="57"/>
      <c r="AC17" s="13">
        <v>867</v>
      </c>
      <c r="AD17" s="13"/>
      <c r="AE17" s="13">
        <v>377</v>
      </c>
      <c r="AF17" s="13"/>
      <c r="AG17" s="13"/>
      <c r="AH17" s="13">
        <v>246</v>
      </c>
      <c r="AI17" s="13"/>
      <c r="AJ17" s="13"/>
      <c r="AK17" s="13"/>
      <c r="AL17" s="13"/>
      <c r="AM17" s="13"/>
      <c r="AN17" s="57"/>
      <c r="AO17" s="13">
        <v>254</v>
      </c>
      <c r="AP17" s="13"/>
      <c r="AQ17" s="13"/>
      <c r="AR17" s="13"/>
      <c r="AS17" s="13"/>
      <c r="AT17" s="13"/>
      <c r="AU17" s="13"/>
      <c r="AV17" s="13">
        <v>413</v>
      </c>
      <c r="AW17" s="13"/>
      <c r="AX17" s="13">
        <v>148</v>
      </c>
      <c r="AY17" s="13"/>
      <c r="AZ17" s="57"/>
      <c r="BA17" s="13">
        <v>124</v>
      </c>
      <c r="BB17" s="13"/>
      <c r="BC17" s="13"/>
      <c r="BD17" s="13"/>
      <c r="BE17" s="13"/>
      <c r="BF17" s="13"/>
      <c r="BG17" s="13">
        <v>166</v>
      </c>
      <c r="BH17" s="13"/>
      <c r="BI17" s="13">
        <v>287</v>
      </c>
      <c r="BJ17" s="13">
        <v>347</v>
      </c>
      <c r="BK17" s="13">
        <v>482</v>
      </c>
      <c r="BL17" s="57"/>
      <c r="BM17" s="13"/>
      <c r="BN17" s="13">
        <v>429</v>
      </c>
      <c r="BO17" s="13"/>
      <c r="BP17" s="13"/>
      <c r="BQ17" s="13"/>
      <c r="BR17" s="13"/>
      <c r="BS17" s="13"/>
      <c r="BT17" s="13"/>
      <c r="BU17" s="13">
        <v>72</v>
      </c>
      <c r="BV17" s="13"/>
      <c r="BW17" s="13"/>
      <c r="BX17" s="57"/>
      <c r="BY17" s="13"/>
      <c r="BZ17" s="13"/>
      <c r="CA17" s="13"/>
      <c r="CB17" s="13">
        <v>146</v>
      </c>
      <c r="CC17" s="13"/>
      <c r="CD17" s="13"/>
      <c r="CE17" s="13"/>
      <c r="CF17" s="13"/>
      <c r="CG17" s="13"/>
      <c r="CH17" s="13"/>
      <c r="CI17" s="13">
        <v>157</v>
      </c>
      <c r="CJ17" s="57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57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57"/>
      <c r="DI17" s="58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2:123" x14ac:dyDescent="0.2">
      <c r="B18" s="19" t="s">
        <v>79</v>
      </c>
      <c r="C18" s="13">
        <f t="shared" ca="1" si="9"/>
        <v>0.11304347826086956</v>
      </c>
      <c r="D18" s="56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57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57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57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57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57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57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57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57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57"/>
      <c r="DI18" s="58"/>
      <c r="DJ18" s="13"/>
      <c r="DK18" s="13"/>
      <c r="DL18" s="13"/>
      <c r="DM18" s="13"/>
      <c r="DN18" s="13"/>
      <c r="DO18" s="13"/>
      <c r="DP18" s="13"/>
      <c r="DQ18" s="13"/>
      <c r="DR18" s="13">
        <v>13</v>
      </c>
      <c r="DS18" s="13"/>
    </row>
    <row r="19" spans="2:123" x14ac:dyDescent="0.2">
      <c r="B19" s="19" t="s">
        <v>80</v>
      </c>
      <c r="C19" s="13">
        <f t="shared" ca="1" si="9"/>
        <v>2</v>
      </c>
      <c r="D19" s="56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57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57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57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57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57"/>
      <c r="BM19" s="13"/>
      <c r="BN19" s="13"/>
      <c r="BO19" s="13"/>
      <c r="BP19" s="13"/>
      <c r="BQ19" s="13"/>
      <c r="BR19" s="13"/>
      <c r="BS19" s="13"/>
      <c r="BT19" s="13">
        <v>230</v>
      </c>
      <c r="BU19" s="13"/>
      <c r="BV19" s="13"/>
      <c r="BW19" s="13"/>
      <c r="BX19" s="57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57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57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57"/>
      <c r="DI19" s="58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2:123" x14ac:dyDescent="0.2">
      <c r="B20" s="19" t="s">
        <v>163</v>
      </c>
      <c r="C20" s="13">
        <f t="shared" ref="C20" ca="1" si="10">SUM(E20:DS20)/(SUM($E$5:$DS$5)-1)</f>
        <v>4.2695652173913041</v>
      </c>
      <c r="D20" s="5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57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57"/>
      <c r="AC20" s="13"/>
      <c r="AD20" s="13"/>
      <c r="AE20" s="13">
        <v>491</v>
      </c>
      <c r="AF20" s="13"/>
      <c r="AG20" s="13"/>
      <c r="AH20" s="13"/>
      <c r="AI20" s="13"/>
      <c r="AJ20" s="13"/>
      <c r="AK20" s="13"/>
      <c r="AL20" s="13"/>
      <c r="AM20" s="13"/>
      <c r="AN20" s="57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57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57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57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57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57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57"/>
      <c r="DI20" s="58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2:123" x14ac:dyDescent="0.2">
      <c r="B21" s="19" t="s">
        <v>81</v>
      </c>
      <c r="C21" s="13">
        <f t="shared" ca="1" si="9"/>
        <v>436.38260869565215</v>
      </c>
      <c r="D21" s="56"/>
      <c r="E21" s="13"/>
      <c r="F21" s="13"/>
      <c r="G21" s="13"/>
      <c r="H21" s="13"/>
      <c r="I21" s="13"/>
      <c r="J21" s="13">
        <v>318</v>
      </c>
      <c r="K21" s="13">
        <v>430</v>
      </c>
      <c r="L21" s="13">
        <v>709</v>
      </c>
      <c r="M21" s="13">
        <v>1305</v>
      </c>
      <c r="N21" s="13">
        <v>535</v>
      </c>
      <c r="O21" s="13">
        <v>496</v>
      </c>
      <c r="P21" s="57">
        <v>508</v>
      </c>
      <c r="Q21" s="13">
        <v>772</v>
      </c>
      <c r="R21" s="13">
        <v>927</v>
      </c>
      <c r="S21" s="13">
        <v>911</v>
      </c>
      <c r="T21" s="13">
        <v>1253</v>
      </c>
      <c r="U21" s="13">
        <v>1151</v>
      </c>
      <c r="V21" s="13">
        <v>1159</v>
      </c>
      <c r="W21" s="13">
        <v>578</v>
      </c>
      <c r="X21" s="13">
        <v>1121</v>
      </c>
      <c r="Y21" s="13">
        <v>1097</v>
      </c>
      <c r="Z21" s="13">
        <v>717</v>
      </c>
      <c r="AA21" s="13">
        <v>384</v>
      </c>
      <c r="AB21" s="57">
        <v>1180</v>
      </c>
      <c r="AC21" s="13">
        <v>820</v>
      </c>
      <c r="AD21" s="13">
        <v>1071</v>
      </c>
      <c r="AE21" s="13">
        <v>526</v>
      </c>
      <c r="AF21" s="13">
        <v>1293</v>
      </c>
      <c r="AG21" s="13">
        <v>1351</v>
      </c>
      <c r="AH21" s="13">
        <v>1058</v>
      </c>
      <c r="AI21" s="13">
        <v>896</v>
      </c>
      <c r="AJ21" s="13">
        <v>663</v>
      </c>
      <c r="AK21" s="13">
        <v>1080</v>
      </c>
      <c r="AL21" s="13">
        <v>874</v>
      </c>
      <c r="AM21" s="13">
        <v>478</v>
      </c>
      <c r="AN21" s="57">
        <v>222</v>
      </c>
      <c r="AO21" s="13">
        <v>584</v>
      </c>
      <c r="AP21" s="13">
        <v>787</v>
      </c>
      <c r="AQ21" s="13">
        <v>797</v>
      </c>
      <c r="AR21" s="13">
        <v>842</v>
      </c>
      <c r="AS21" s="13">
        <v>470</v>
      </c>
      <c r="AT21" s="13">
        <v>513</v>
      </c>
      <c r="AU21" s="13">
        <v>292</v>
      </c>
      <c r="AV21" s="13">
        <v>549</v>
      </c>
      <c r="AW21" s="13">
        <v>606</v>
      </c>
      <c r="AX21" s="13">
        <v>485</v>
      </c>
      <c r="AY21" s="13">
        <v>756</v>
      </c>
      <c r="AZ21" s="57">
        <v>326</v>
      </c>
      <c r="BA21" s="13">
        <v>2161</v>
      </c>
      <c r="BB21" s="13">
        <v>350</v>
      </c>
      <c r="BC21" s="13"/>
      <c r="BD21" s="13">
        <v>363</v>
      </c>
      <c r="BE21" s="13">
        <v>269</v>
      </c>
      <c r="BF21" s="13">
        <v>359</v>
      </c>
      <c r="BG21" s="13">
        <v>124</v>
      </c>
      <c r="BH21" s="13">
        <v>425</v>
      </c>
      <c r="BI21" s="13">
        <v>259</v>
      </c>
      <c r="BJ21" s="13">
        <v>756</v>
      </c>
      <c r="BK21" s="13">
        <v>379</v>
      </c>
      <c r="BL21" s="57">
        <v>568</v>
      </c>
      <c r="BM21" s="13">
        <v>3037</v>
      </c>
      <c r="BN21" s="13">
        <v>340</v>
      </c>
      <c r="BO21" s="13"/>
      <c r="BP21" s="13">
        <v>351</v>
      </c>
      <c r="BQ21" s="13">
        <v>136</v>
      </c>
      <c r="BR21" s="13">
        <v>414</v>
      </c>
      <c r="BS21" s="13"/>
      <c r="BT21" s="13"/>
      <c r="BU21" s="13">
        <v>110</v>
      </c>
      <c r="BV21" s="13">
        <v>1490</v>
      </c>
      <c r="BW21" s="13">
        <v>408</v>
      </c>
      <c r="BX21" s="57"/>
      <c r="BY21" s="13"/>
      <c r="BZ21" s="13"/>
      <c r="CA21" s="13">
        <v>69</v>
      </c>
      <c r="CB21" s="13"/>
      <c r="CC21" s="13">
        <v>330</v>
      </c>
      <c r="CD21" s="13">
        <v>97</v>
      </c>
      <c r="CE21" s="13">
        <v>1326</v>
      </c>
      <c r="CF21" s="13"/>
      <c r="CG21" s="13">
        <v>90</v>
      </c>
      <c r="CH21" s="13"/>
      <c r="CI21" s="13">
        <v>157</v>
      </c>
      <c r="CJ21" s="57">
        <v>74</v>
      </c>
      <c r="CK21" s="13">
        <v>1007</v>
      </c>
      <c r="CL21" s="13">
        <v>111</v>
      </c>
      <c r="CM21" s="13"/>
      <c r="CN21" s="13"/>
      <c r="CO21" s="13">
        <v>1</v>
      </c>
      <c r="CP21" s="13">
        <v>7</v>
      </c>
      <c r="CQ21" s="13"/>
      <c r="CR21" s="13">
        <v>20</v>
      </c>
      <c r="CS21" s="13"/>
      <c r="CT21" s="13"/>
      <c r="CU21" s="13">
        <v>225</v>
      </c>
      <c r="CV21" s="57"/>
      <c r="CW21" s="13"/>
      <c r="CX21" s="13"/>
      <c r="CY21" s="13"/>
      <c r="CZ21" s="13">
        <v>64</v>
      </c>
      <c r="DA21" s="13">
        <v>64</v>
      </c>
      <c r="DB21" s="13"/>
      <c r="DC21" s="13">
        <v>2</v>
      </c>
      <c r="DD21" s="13"/>
      <c r="DE21" s="13">
        <v>215</v>
      </c>
      <c r="DF21" s="13">
        <v>775</v>
      </c>
      <c r="DG21" s="13"/>
      <c r="DH21" s="57">
        <v>24</v>
      </c>
      <c r="DI21" s="58">
        <v>5</v>
      </c>
      <c r="DJ21" s="13">
        <v>24</v>
      </c>
      <c r="DK21" s="13"/>
      <c r="DL21" s="13"/>
      <c r="DM21" s="13">
        <v>4</v>
      </c>
      <c r="DN21" s="13">
        <v>265</v>
      </c>
      <c r="DO21" s="13">
        <v>39</v>
      </c>
      <c r="DP21" s="13"/>
      <c r="DQ21" s="13"/>
      <c r="DR21" s="13"/>
      <c r="DS21" s="13"/>
    </row>
    <row r="22" spans="2:123" x14ac:dyDescent="0.2">
      <c r="B22" s="19" t="s">
        <v>82</v>
      </c>
      <c r="C22" s="13">
        <f t="shared" ca="1" si="9"/>
        <v>3.2608695652173911</v>
      </c>
      <c r="D22" s="5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57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57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57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57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57"/>
      <c r="BM22" s="13"/>
      <c r="BN22" s="13"/>
      <c r="BO22" s="13"/>
      <c r="BP22" s="13"/>
      <c r="BQ22" s="13">
        <v>74</v>
      </c>
      <c r="BR22" s="13"/>
      <c r="BS22" s="13"/>
      <c r="BT22" s="13"/>
      <c r="BU22" s="13"/>
      <c r="BV22" s="13"/>
      <c r="BW22" s="13"/>
      <c r="BX22" s="57"/>
      <c r="BY22" s="13"/>
      <c r="BZ22" s="13"/>
      <c r="CA22" s="13"/>
      <c r="CB22" s="13"/>
      <c r="CC22" s="13">
        <v>80</v>
      </c>
      <c r="CD22" s="13"/>
      <c r="CE22" s="13"/>
      <c r="CF22" s="13"/>
      <c r="CG22" s="13"/>
      <c r="CH22" s="13"/>
      <c r="CI22" s="13">
        <v>153</v>
      </c>
      <c r="CJ22" s="57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57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57"/>
      <c r="DI22" s="58"/>
      <c r="DJ22" s="13">
        <v>68</v>
      </c>
      <c r="DK22" s="13"/>
      <c r="DL22" s="13"/>
      <c r="DM22" s="13"/>
      <c r="DN22" s="13"/>
      <c r="DO22" s="13"/>
      <c r="DP22" s="13"/>
      <c r="DQ22" s="13"/>
      <c r="DR22" s="13"/>
      <c r="DS22" s="13"/>
    </row>
    <row r="23" spans="2:123" x14ac:dyDescent="0.2">
      <c r="B23" s="19" t="s">
        <v>83</v>
      </c>
      <c r="C23" s="13">
        <f t="shared" ca="1" si="9"/>
        <v>571.70434782608697</v>
      </c>
      <c r="D23" s="56"/>
      <c r="E23" s="13"/>
      <c r="F23" s="13"/>
      <c r="G23" s="13"/>
      <c r="H23" s="13"/>
      <c r="I23" s="13">
        <v>6262</v>
      </c>
      <c r="J23" s="13">
        <v>4503</v>
      </c>
      <c r="K23" s="13">
        <v>2002</v>
      </c>
      <c r="L23" s="13">
        <v>2593</v>
      </c>
      <c r="M23" s="13">
        <v>3263</v>
      </c>
      <c r="N23" s="13">
        <v>3799</v>
      </c>
      <c r="O23" s="13">
        <v>2515</v>
      </c>
      <c r="P23" s="57">
        <v>2348</v>
      </c>
      <c r="Q23" s="13">
        <v>2141</v>
      </c>
      <c r="R23" s="13">
        <v>1950</v>
      </c>
      <c r="S23" s="13">
        <v>1256</v>
      </c>
      <c r="T23" s="13">
        <v>1656</v>
      </c>
      <c r="U23" s="13">
        <v>1662</v>
      </c>
      <c r="V23" s="13">
        <v>1649</v>
      </c>
      <c r="W23" s="13">
        <v>2630</v>
      </c>
      <c r="X23" s="13">
        <v>1973</v>
      </c>
      <c r="Y23" s="13">
        <v>2840</v>
      </c>
      <c r="Z23" s="13">
        <v>1890</v>
      </c>
      <c r="AA23" s="13">
        <v>1025</v>
      </c>
      <c r="AB23" s="57">
        <v>1281</v>
      </c>
      <c r="AC23" s="13">
        <v>1111</v>
      </c>
      <c r="AD23" s="13">
        <v>3035</v>
      </c>
      <c r="AE23" s="13">
        <v>4675</v>
      </c>
      <c r="AF23" s="13">
        <v>4208</v>
      </c>
      <c r="AG23" s="13">
        <v>2883</v>
      </c>
      <c r="AH23" s="13"/>
      <c r="AI23" s="13"/>
      <c r="AJ23" s="13"/>
      <c r="AK23" s="13"/>
      <c r="AL23" s="13"/>
      <c r="AM23" s="13"/>
      <c r="AN23" s="57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57">
        <v>174</v>
      </c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57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57"/>
      <c r="BY23" s="13"/>
      <c r="BZ23" s="13"/>
      <c r="CA23" s="13"/>
      <c r="CB23" s="13"/>
      <c r="CC23" s="13"/>
      <c r="CD23" s="13"/>
      <c r="CE23" s="13"/>
      <c r="CF23" s="13">
        <v>207</v>
      </c>
      <c r="CG23" s="13">
        <v>117</v>
      </c>
      <c r="CH23" s="13"/>
      <c r="CI23" s="13"/>
      <c r="CJ23" s="57"/>
      <c r="CK23" s="13"/>
      <c r="CL23" s="13"/>
      <c r="CM23" s="13"/>
      <c r="CN23" s="13"/>
      <c r="CO23" s="13"/>
      <c r="CP23" s="13"/>
      <c r="CQ23" s="13"/>
      <c r="CR23" s="13"/>
      <c r="CS23" s="13">
        <v>2</v>
      </c>
      <c r="CT23" s="13"/>
      <c r="CU23" s="13"/>
      <c r="CV23" s="57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57"/>
      <c r="DI23" s="58"/>
      <c r="DJ23" s="13"/>
      <c r="DK23" s="13"/>
      <c r="DL23" s="13"/>
      <c r="DM23" s="13"/>
      <c r="DN23" s="13"/>
      <c r="DO23" s="13">
        <v>4</v>
      </c>
      <c r="DP23" s="13"/>
      <c r="DQ23" s="13"/>
      <c r="DR23" s="13">
        <v>92</v>
      </c>
      <c r="DS23" s="13"/>
    </row>
    <row r="24" spans="2:123" x14ac:dyDescent="0.2">
      <c r="B24" s="19" t="s">
        <v>84</v>
      </c>
      <c r="C24" s="13">
        <f t="shared" ca="1" si="9"/>
        <v>1.5130434782608695</v>
      </c>
      <c r="D24" s="5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57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57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57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57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57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57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57"/>
      <c r="CK24" s="13"/>
      <c r="CL24" s="13"/>
      <c r="CM24" s="13"/>
      <c r="CN24" s="13"/>
      <c r="CO24" s="13">
        <v>169</v>
      </c>
      <c r="CP24" s="13"/>
      <c r="CQ24" s="13"/>
      <c r="CR24" s="13"/>
      <c r="CS24" s="13"/>
      <c r="CT24" s="13">
        <v>4</v>
      </c>
      <c r="CU24" s="13"/>
      <c r="CV24" s="57"/>
      <c r="CW24" s="13"/>
      <c r="CX24" s="13"/>
      <c r="CY24" s="13"/>
      <c r="CZ24" s="13"/>
      <c r="DA24" s="13">
        <v>1</v>
      </c>
      <c r="DB24" s="13"/>
      <c r="DC24" s="13"/>
      <c r="DD24" s="13"/>
      <c r="DE24" s="13"/>
      <c r="DF24" s="13"/>
      <c r="DG24" s="13"/>
      <c r="DH24" s="57"/>
      <c r="DI24" s="58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2:123" x14ac:dyDescent="0.2">
      <c r="B25" s="19" t="s">
        <v>85</v>
      </c>
      <c r="C25" s="13">
        <f t="shared" ca="1" si="9"/>
        <v>21.869565217391305</v>
      </c>
      <c r="D25" s="56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57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57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57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57"/>
      <c r="BA25" s="13"/>
      <c r="BB25" s="13"/>
      <c r="BC25" s="13"/>
      <c r="BD25" s="13"/>
      <c r="BE25" s="13">
        <v>109</v>
      </c>
      <c r="BF25" s="13"/>
      <c r="BG25" s="13"/>
      <c r="BH25" s="13">
        <v>370</v>
      </c>
      <c r="BI25" s="13"/>
      <c r="BJ25" s="13">
        <v>135</v>
      </c>
      <c r="BK25" s="13"/>
      <c r="BL25" s="57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57"/>
      <c r="BY25" s="13"/>
      <c r="BZ25" s="13">
        <v>193</v>
      </c>
      <c r="CA25" s="13">
        <v>505</v>
      </c>
      <c r="CB25" s="13">
        <v>448</v>
      </c>
      <c r="CC25" s="13">
        <v>446</v>
      </c>
      <c r="CD25" s="13">
        <v>94</v>
      </c>
      <c r="CE25" s="13"/>
      <c r="CF25" s="13">
        <v>200</v>
      </c>
      <c r="CG25" s="13"/>
      <c r="CH25" s="13"/>
      <c r="CI25" s="13"/>
      <c r="CJ25" s="57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57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57">
        <v>6</v>
      </c>
      <c r="DI25" s="58"/>
      <c r="DJ25" s="13"/>
      <c r="DK25" s="13"/>
      <c r="DL25" s="13"/>
      <c r="DM25" s="13"/>
      <c r="DN25" s="13"/>
      <c r="DO25" s="13">
        <v>2</v>
      </c>
      <c r="DP25" s="13">
        <v>7</v>
      </c>
      <c r="DQ25" s="13"/>
      <c r="DR25" s="13"/>
      <c r="DS25" s="13"/>
    </row>
    <row r="26" spans="2:123" x14ac:dyDescent="0.2">
      <c r="B26" s="19" t="s">
        <v>86</v>
      </c>
      <c r="C26" s="13">
        <f t="shared" ca="1" si="9"/>
        <v>2380.8260869565215</v>
      </c>
      <c r="D26" s="5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57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57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57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57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57"/>
      <c r="BM26" s="13"/>
      <c r="BN26" s="13"/>
      <c r="BO26" s="13">
        <v>7552</v>
      </c>
      <c r="BP26" s="13">
        <v>11778</v>
      </c>
      <c r="BQ26" s="13">
        <v>10702</v>
      </c>
      <c r="BR26" s="13">
        <v>10250</v>
      </c>
      <c r="BS26" s="13">
        <v>8254</v>
      </c>
      <c r="BT26" s="13">
        <v>9284</v>
      </c>
      <c r="BU26" s="13">
        <v>6741</v>
      </c>
      <c r="BV26" s="13">
        <v>9365</v>
      </c>
      <c r="BW26" s="13">
        <v>6532</v>
      </c>
      <c r="BX26" s="57">
        <v>3585</v>
      </c>
      <c r="BY26" s="13">
        <v>5766</v>
      </c>
      <c r="BZ26" s="13">
        <v>7954</v>
      </c>
      <c r="CA26" s="13">
        <v>6711</v>
      </c>
      <c r="CB26" s="13">
        <v>7850</v>
      </c>
      <c r="CC26" s="13">
        <v>7803</v>
      </c>
      <c r="CD26" s="13">
        <v>6544</v>
      </c>
      <c r="CE26" s="13">
        <v>11740</v>
      </c>
      <c r="CF26" s="13">
        <v>7242</v>
      </c>
      <c r="CG26" s="13">
        <v>7682</v>
      </c>
      <c r="CH26" s="13">
        <v>6651</v>
      </c>
      <c r="CI26" s="13">
        <v>4969</v>
      </c>
      <c r="CJ26" s="57">
        <v>7543</v>
      </c>
      <c r="CK26" s="13">
        <v>8275</v>
      </c>
      <c r="CL26" s="13">
        <v>7882</v>
      </c>
      <c r="CM26" s="13">
        <v>7357</v>
      </c>
      <c r="CN26" s="13">
        <v>2805</v>
      </c>
      <c r="CO26" s="13">
        <v>2526</v>
      </c>
      <c r="CP26" s="13">
        <v>2211</v>
      </c>
      <c r="CQ26" s="13">
        <v>4243</v>
      </c>
      <c r="CR26" s="13">
        <v>2462</v>
      </c>
      <c r="CS26" s="13">
        <v>1896</v>
      </c>
      <c r="CT26" s="13">
        <v>4432</v>
      </c>
      <c r="CU26" s="13">
        <v>3464</v>
      </c>
      <c r="CV26" s="57">
        <v>5772</v>
      </c>
      <c r="CW26" s="13">
        <v>4699</v>
      </c>
      <c r="CX26" s="13">
        <v>2566</v>
      </c>
      <c r="CY26" s="13">
        <v>3438</v>
      </c>
      <c r="CZ26" s="13">
        <v>2426</v>
      </c>
      <c r="DA26" s="13">
        <v>3255</v>
      </c>
      <c r="DB26" s="13">
        <v>2327</v>
      </c>
      <c r="DC26" s="13">
        <v>2818</v>
      </c>
      <c r="DD26" s="13">
        <v>2856</v>
      </c>
      <c r="DE26" s="13">
        <v>2226</v>
      </c>
      <c r="DF26" s="13">
        <v>4883</v>
      </c>
      <c r="DG26" s="13">
        <v>2728</v>
      </c>
      <c r="DH26" s="57">
        <v>2745</v>
      </c>
      <c r="DI26" s="58">
        <v>2533</v>
      </c>
      <c r="DJ26" s="13">
        <v>1116</v>
      </c>
      <c r="DK26" s="13">
        <v>1215</v>
      </c>
      <c r="DL26" s="13">
        <v>573</v>
      </c>
      <c r="DM26" s="13">
        <v>901</v>
      </c>
      <c r="DN26" s="13">
        <v>965</v>
      </c>
      <c r="DO26" s="13">
        <v>506</v>
      </c>
      <c r="DP26" s="13">
        <v>696</v>
      </c>
      <c r="DQ26" s="13">
        <v>635</v>
      </c>
      <c r="DR26" s="13">
        <v>1211</v>
      </c>
      <c r="DS26" s="13">
        <v>654</v>
      </c>
    </row>
    <row r="27" spans="2:123" x14ac:dyDescent="0.2">
      <c r="B27" s="19" t="s">
        <v>87</v>
      </c>
      <c r="C27" s="13">
        <f t="shared" ca="1" si="9"/>
        <v>0.88695652173913042</v>
      </c>
      <c r="D27" s="56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57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57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57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57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57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57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57"/>
      <c r="CK27" s="13"/>
      <c r="CL27" s="13"/>
      <c r="CM27" s="13"/>
      <c r="CN27" s="13"/>
      <c r="CO27" s="13">
        <v>58</v>
      </c>
      <c r="CP27" s="13"/>
      <c r="CQ27" s="13"/>
      <c r="CR27" s="13"/>
      <c r="CS27" s="13"/>
      <c r="CT27" s="13"/>
      <c r="CU27" s="13"/>
      <c r="CV27" s="57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57"/>
      <c r="DI27" s="58"/>
      <c r="DJ27" s="13"/>
      <c r="DK27" s="13"/>
      <c r="DL27" s="13"/>
      <c r="DM27" s="13"/>
      <c r="DN27" s="13"/>
      <c r="DO27" s="13"/>
      <c r="DP27" s="13"/>
      <c r="DQ27" s="13">
        <v>44</v>
      </c>
      <c r="DR27" s="13"/>
      <c r="DS27" s="13"/>
    </row>
    <row r="28" spans="2:123" x14ac:dyDescent="0.2">
      <c r="B28" s="19" t="s">
        <v>88</v>
      </c>
      <c r="C28" s="13">
        <f t="shared" ca="1" si="9"/>
        <v>841.59130434782605</v>
      </c>
      <c r="D28" s="56"/>
      <c r="E28" s="13"/>
      <c r="F28" s="13"/>
      <c r="G28" s="13"/>
      <c r="H28" s="13"/>
      <c r="I28" s="13">
        <v>976</v>
      </c>
      <c r="J28" s="13">
        <v>856</v>
      </c>
      <c r="K28" s="13">
        <v>1626</v>
      </c>
      <c r="L28" s="13">
        <v>959</v>
      </c>
      <c r="M28" s="13">
        <v>1766</v>
      </c>
      <c r="N28" s="13">
        <v>2245</v>
      </c>
      <c r="O28" s="13">
        <v>1246</v>
      </c>
      <c r="P28" s="57">
        <v>1991</v>
      </c>
      <c r="Q28" s="13">
        <v>1654</v>
      </c>
      <c r="R28" s="13">
        <v>1989</v>
      </c>
      <c r="S28" s="13">
        <v>3420</v>
      </c>
      <c r="T28" s="13">
        <v>1829</v>
      </c>
      <c r="U28" s="13">
        <v>1007</v>
      </c>
      <c r="V28" s="13">
        <v>1656</v>
      </c>
      <c r="W28" s="13">
        <v>2149</v>
      </c>
      <c r="X28" s="13">
        <v>1635</v>
      </c>
      <c r="Y28" s="13">
        <v>1440</v>
      </c>
      <c r="Z28" s="13">
        <v>1905</v>
      </c>
      <c r="AA28" s="13">
        <v>1584</v>
      </c>
      <c r="AB28" s="57">
        <v>2564</v>
      </c>
      <c r="AC28" s="13">
        <v>1509</v>
      </c>
      <c r="AD28" s="13">
        <v>1770</v>
      </c>
      <c r="AE28" s="13">
        <v>902</v>
      </c>
      <c r="AF28" s="13">
        <v>1053</v>
      </c>
      <c r="AG28" s="13">
        <v>747</v>
      </c>
      <c r="AH28" s="13">
        <v>875</v>
      </c>
      <c r="AI28" s="13">
        <v>1242</v>
      </c>
      <c r="AJ28" s="13">
        <v>614</v>
      </c>
      <c r="AK28" s="13">
        <v>1336</v>
      </c>
      <c r="AL28" s="13">
        <v>1403</v>
      </c>
      <c r="AM28" s="13">
        <v>1192</v>
      </c>
      <c r="AN28" s="57">
        <v>413</v>
      </c>
      <c r="AO28" s="13">
        <v>593</v>
      </c>
      <c r="AP28" s="13">
        <v>1366</v>
      </c>
      <c r="AQ28" s="13">
        <v>1343</v>
      </c>
      <c r="AR28" s="13">
        <v>1571</v>
      </c>
      <c r="AS28" s="13">
        <v>629</v>
      </c>
      <c r="AT28" s="13">
        <v>946</v>
      </c>
      <c r="AU28" s="13">
        <v>512</v>
      </c>
      <c r="AV28" s="13">
        <v>1185</v>
      </c>
      <c r="AW28" s="13">
        <v>1692</v>
      </c>
      <c r="AX28" s="13">
        <v>1218</v>
      </c>
      <c r="AY28" s="13">
        <v>1355</v>
      </c>
      <c r="AZ28" s="57">
        <v>2166</v>
      </c>
      <c r="BA28" s="13">
        <v>1242</v>
      </c>
      <c r="BB28" s="13">
        <v>851</v>
      </c>
      <c r="BC28" s="13">
        <v>955</v>
      </c>
      <c r="BD28" s="13">
        <v>1146</v>
      </c>
      <c r="BE28" s="13">
        <v>1316</v>
      </c>
      <c r="BF28" s="13">
        <v>1131</v>
      </c>
      <c r="BG28" s="13">
        <v>707</v>
      </c>
      <c r="BH28" s="13">
        <v>1051</v>
      </c>
      <c r="BI28" s="13">
        <v>916</v>
      </c>
      <c r="BJ28" s="13">
        <v>1324</v>
      </c>
      <c r="BK28" s="13">
        <v>1196</v>
      </c>
      <c r="BL28" s="57">
        <v>1279</v>
      </c>
      <c r="BM28" s="13">
        <v>1103</v>
      </c>
      <c r="BN28" s="13">
        <v>471</v>
      </c>
      <c r="BO28" s="13">
        <v>1085</v>
      </c>
      <c r="BP28" s="13">
        <v>1423</v>
      </c>
      <c r="BQ28" s="13">
        <v>951</v>
      </c>
      <c r="BR28" s="13">
        <v>384</v>
      </c>
      <c r="BS28" s="13">
        <v>577</v>
      </c>
      <c r="BT28" s="13">
        <v>1572</v>
      </c>
      <c r="BU28" s="13">
        <v>530</v>
      </c>
      <c r="BV28" s="13">
        <v>994</v>
      </c>
      <c r="BW28" s="13">
        <v>688</v>
      </c>
      <c r="BX28" s="57">
        <v>545</v>
      </c>
      <c r="BY28" s="13">
        <v>1050</v>
      </c>
      <c r="BZ28" s="13">
        <v>506</v>
      </c>
      <c r="CA28" s="13">
        <v>719</v>
      </c>
      <c r="CB28" s="13">
        <v>818</v>
      </c>
      <c r="CC28" s="13">
        <v>535</v>
      </c>
      <c r="CD28" s="13">
        <v>372</v>
      </c>
      <c r="CE28" s="13">
        <v>278</v>
      </c>
      <c r="CF28" s="13">
        <v>542</v>
      </c>
      <c r="CG28" s="13">
        <v>603</v>
      </c>
      <c r="CH28" s="13">
        <v>661</v>
      </c>
      <c r="CI28" s="13">
        <v>804</v>
      </c>
      <c r="CJ28" s="57">
        <v>401</v>
      </c>
      <c r="CK28" s="13">
        <v>441</v>
      </c>
      <c r="CL28" s="13">
        <v>869</v>
      </c>
      <c r="CM28" s="13">
        <v>363</v>
      </c>
      <c r="CN28" s="13">
        <v>39</v>
      </c>
      <c r="CO28" s="13">
        <v>8</v>
      </c>
      <c r="CP28" s="13">
        <v>10</v>
      </c>
      <c r="CQ28" s="13">
        <v>5</v>
      </c>
      <c r="CR28" s="13">
        <v>1</v>
      </c>
      <c r="CS28" s="13">
        <v>2</v>
      </c>
      <c r="CT28" s="13">
        <v>2</v>
      </c>
      <c r="CU28" s="13">
        <v>1</v>
      </c>
      <c r="CV28" s="57">
        <v>67</v>
      </c>
      <c r="CW28" s="13"/>
      <c r="CX28" s="13">
        <v>118</v>
      </c>
      <c r="CY28" s="13">
        <v>94</v>
      </c>
      <c r="CZ28" s="13">
        <v>80</v>
      </c>
      <c r="DA28" s="13">
        <v>209</v>
      </c>
      <c r="DB28" s="13">
        <v>11</v>
      </c>
      <c r="DC28" s="13"/>
      <c r="DD28" s="13">
        <v>204</v>
      </c>
      <c r="DE28" s="13"/>
      <c r="DF28" s="13"/>
      <c r="DG28" s="13">
        <v>165</v>
      </c>
      <c r="DH28" s="57">
        <v>132</v>
      </c>
      <c r="DI28" s="58">
        <v>76</v>
      </c>
      <c r="DJ28" s="13">
        <v>26</v>
      </c>
      <c r="DK28" s="13">
        <v>237</v>
      </c>
      <c r="DL28" s="13">
        <v>15</v>
      </c>
      <c r="DM28" s="13">
        <v>336</v>
      </c>
      <c r="DN28" s="13">
        <v>189</v>
      </c>
      <c r="DO28" s="13">
        <v>4</v>
      </c>
      <c r="DP28" s="13">
        <v>6</v>
      </c>
      <c r="DQ28" s="13"/>
      <c r="DR28" s="13">
        <v>152</v>
      </c>
      <c r="DS28" s="13">
        <v>66</v>
      </c>
    </row>
    <row r="29" spans="2:123" x14ac:dyDescent="0.2">
      <c r="B29" s="19" t="s">
        <v>89</v>
      </c>
      <c r="C29" s="13">
        <f t="shared" ca="1" si="9"/>
        <v>11.660869565217391</v>
      </c>
      <c r="D29" s="56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57"/>
      <c r="Q29" s="13"/>
      <c r="R29" s="13"/>
      <c r="S29" s="13"/>
      <c r="T29" s="13"/>
      <c r="U29" s="13"/>
      <c r="V29" s="13"/>
      <c r="W29" s="13">
        <v>1096</v>
      </c>
      <c r="X29" s="13"/>
      <c r="Y29" s="13"/>
      <c r="Z29" s="13"/>
      <c r="AA29" s="13"/>
      <c r="AB29" s="57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57"/>
      <c r="AO29" s="13"/>
      <c r="AP29" s="13"/>
      <c r="AQ29" s="13"/>
      <c r="AR29" s="13">
        <v>140</v>
      </c>
      <c r="AS29" s="13"/>
      <c r="AT29" s="13"/>
      <c r="AU29" s="13"/>
      <c r="AV29" s="13"/>
      <c r="AW29" s="13"/>
      <c r="AX29" s="13"/>
      <c r="AY29" s="13"/>
      <c r="AZ29" s="57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57"/>
      <c r="BM29" s="13"/>
      <c r="BN29" s="13"/>
      <c r="BO29" s="13"/>
      <c r="BP29" s="13">
        <v>105</v>
      </c>
      <c r="BQ29" s="13"/>
      <c r="BR29" s="13"/>
      <c r="BS29" s="13"/>
      <c r="BT29" s="13"/>
      <c r="BU29" s="13"/>
      <c r="BV29" s="13"/>
      <c r="BW29" s="13"/>
      <c r="BX29" s="57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57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57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57"/>
      <c r="DI29" s="58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2:123" x14ac:dyDescent="0.2">
      <c r="B30" s="19" t="s">
        <v>90</v>
      </c>
      <c r="C30" s="13">
        <f t="shared" ca="1" si="9"/>
        <v>6085.8347826086956</v>
      </c>
      <c r="D30" s="56"/>
      <c r="E30" s="13"/>
      <c r="F30" s="13"/>
      <c r="G30" s="13"/>
      <c r="H30" s="13"/>
      <c r="I30" s="13">
        <v>7173</v>
      </c>
      <c r="J30" s="13">
        <v>7443</v>
      </c>
      <c r="K30" s="13">
        <v>7991</v>
      </c>
      <c r="L30" s="13">
        <v>11086</v>
      </c>
      <c r="M30" s="13">
        <v>9885</v>
      </c>
      <c r="N30" s="13">
        <v>9963</v>
      </c>
      <c r="O30" s="13">
        <v>12500</v>
      </c>
      <c r="P30" s="57">
        <v>11655</v>
      </c>
      <c r="Q30" s="13">
        <v>11133</v>
      </c>
      <c r="R30" s="13">
        <v>12702</v>
      </c>
      <c r="S30" s="13">
        <v>10290</v>
      </c>
      <c r="T30" s="13">
        <v>8309</v>
      </c>
      <c r="U30" s="13">
        <v>7440</v>
      </c>
      <c r="V30" s="13">
        <v>13635</v>
      </c>
      <c r="W30" s="13">
        <v>10472</v>
      </c>
      <c r="X30" s="13">
        <v>8641</v>
      </c>
      <c r="Y30" s="13">
        <v>8162</v>
      </c>
      <c r="Z30" s="13">
        <v>9312</v>
      </c>
      <c r="AA30" s="13">
        <v>12462</v>
      </c>
      <c r="AB30" s="57">
        <v>14810</v>
      </c>
      <c r="AC30" s="13">
        <v>11012</v>
      </c>
      <c r="AD30" s="13">
        <v>10233</v>
      </c>
      <c r="AE30" s="13">
        <v>8063</v>
      </c>
      <c r="AF30" s="13">
        <v>8185</v>
      </c>
      <c r="AG30" s="13">
        <v>6704</v>
      </c>
      <c r="AH30" s="13">
        <v>5971</v>
      </c>
      <c r="AI30" s="13">
        <v>7392</v>
      </c>
      <c r="AJ30" s="13">
        <v>6408</v>
      </c>
      <c r="AK30" s="13">
        <v>7522</v>
      </c>
      <c r="AL30" s="13">
        <v>7240</v>
      </c>
      <c r="AM30" s="13">
        <v>8823</v>
      </c>
      <c r="AN30" s="57">
        <v>10661</v>
      </c>
      <c r="AO30" s="13">
        <v>7647</v>
      </c>
      <c r="AP30" s="13">
        <v>6572</v>
      </c>
      <c r="AQ30" s="13">
        <v>5059</v>
      </c>
      <c r="AR30" s="13">
        <v>6412</v>
      </c>
      <c r="AS30" s="13">
        <v>3855</v>
      </c>
      <c r="AT30" s="13">
        <v>6264</v>
      </c>
      <c r="AU30" s="13">
        <v>4359</v>
      </c>
      <c r="AV30" s="13">
        <v>6101</v>
      </c>
      <c r="AW30" s="13">
        <v>5998</v>
      </c>
      <c r="AX30" s="13">
        <v>9409</v>
      </c>
      <c r="AY30" s="13">
        <v>6348</v>
      </c>
      <c r="AZ30" s="57">
        <v>8604</v>
      </c>
      <c r="BA30" s="13">
        <v>7668</v>
      </c>
      <c r="BB30" s="13">
        <v>7298</v>
      </c>
      <c r="BC30" s="13">
        <v>8239</v>
      </c>
      <c r="BD30" s="13">
        <v>6156</v>
      </c>
      <c r="BE30" s="13">
        <v>8446</v>
      </c>
      <c r="BF30" s="13">
        <v>8222</v>
      </c>
      <c r="BG30" s="13">
        <v>5394</v>
      </c>
      <c r="BH30" s="13">
        <v>6865</v>
      </c>
      <c r="BI30" s="13">
        <v>6427</v>
      </c>
      <c r="BJ30" s="13">
        <v>7790</v>
      </c>
      <c r="BK30" s="13">
        <v>10682</v>
      </c>
      <c r="BL30" s="57">
        <v>10687</v>
      </c>
      <c r="BM30" s="13">
        <v>6169</v>
      </c>
      <c r="BN30" s="13">
        <v>8292</v>
      </c>
      <c r="BO30" s="13">
        <v>5929</v>
      </c>
      <c r="BP30" s="13">
        <v>7309</v>
      </c>
      <c r="BQ30" s="13">
        <v>5105</v>
      </c>
      <c r="BR30" s="13">
        <v>3872</v>
      </c>
      <c r="BS30" s="13">
        <v>6148</v>
      </c>
      <c r="BT30" s="13">
        <v>4661</v>
      </c>
      <c r="BU30" s="13">
        <v>6012</v>
      </c>
      <c r="BV30" s="13">
        <v>5613</v>
      </c>
      <c r="BW30" s="13">
        <v>4346</v>
      </c>
      <c r="BX30" s="57">
        <v>4556</v>
      </c>
      <c r="BY30" s="13">
        <v>5654</v>
      </c>
      <c r="BZ30" s="13">
        <v>4872</v>
      </c>
      <c r="CA30" s="13">
        <v>2857</v>
      </c>
      <c r="CB30" s="13">
        <v>5851</v>
      </c>
      <c r="CC30" s="13">
        <v>3054</v>
      </c>
      <c r="CD30" s="13">
        <v>5103</v>
      </c>
      <c r="CE30" s="13">
        <v>5591</v>
      </c>
      <c r="CF30" s="13">
        <v>4876</v>
      </c>
      <c r="CG30" s="13">
        <v>4634</v>
      </c>
      <c r="CH30" s="13">
        <v>5495</v>
      </c>
      <c r="CI30" s="13">
        <v>3454</v>
      </c>
      <c r="CJ30" s="57">
        <v>8140</v>
      </c>
      <c r="CK30" s="13">
        <v>5248</v>
      </c>
      <c r="CL30" s="13">
        <v>4732</v>
      </c>
      <c r="CM30" s="13">
        <v>4709</v>
      </c>
      <c r="CN30" s="13">
        <v>905</v>
      </c>
      <c r="CO30" s="13">
        <v>1887</v>
      </c>
      <c r="CP30" s="13">
        <v>2255</v>
      </c>
      <c r="CQ30" s="13">
        <v>1265</v>
      </c>
      <c r="CR30" s="13">
        <v>1129</v>
      </c>
      <c r="CS30" s="13">
        <v>703</v>
      </c>
      <c r="CT30" s="13">
        <v>950</v>
      </c>
      <c r="CU30" s="13">
        <v>1115</v>
      </c>
      <c r="CV30" s="57">
        <v>1690</v>
      </c>
      <c r="CW30" s="13">
        <v>954</v>
      </c>
      <c r="CX30" s="13">
        <v>4114</v>
      </c>
      <c r="CY30" s="13">
        <v>3483</v>
      </c>
      <c r="CZ30" s="13">
        <v>2943</v>
      </c>
      <c r="DA30" s="13">
        <v>2201</v>
      </c>
      <c r="DB30" s="13">
        <v>1677</v>
      </c>
      <c r="DC30" s="13">
        <v>4500</v>
      </c>
      <c r="DD30" s="13">
        <v>3819</v>
      </c>
      <c r="DE30" s="13">
        <v>4918</v>
      </c>
      <c r="DF30" s="13">
        <v>8487</v>
      </c>
      <c r="DG30" s="13">
        <v>4614</v>
      </c>
      <c r="DH30" s="57">
        <v>5491</v>
      </c>
      <c r="DI30" s="58">
        <v>4972</v>
      </c>
      <c r="DJ30" s="13">
        <v>4650</v>
      </c>
      <c r="DK30" s="13">
        <v>1582</v>
      </c>
      <c r="DL30" s="13">
        <v>2653</v>
      </c>
      <c r="DM30" s="13">
        <v>4300</v>
      </c>
      <c r="DN30" s="13">
        <v>3372</v>
      </c>
      <c r="DO30" s="13">
        <v>481</v>
      </c>
      <c r="DP30" s="13">
        <v>894</v>
      </c>
      <c r="DQ30" s="13">
        <v>1208</v>
      </c>
      <c r="DR30" s="13">
        <v>560</v>
      </c>
      <c r="DS30" s="13">
        <v>37</v>
      </c>
    </row>
    <row r="31" spans="2:123" x14ac:dyDescent="0.2">
      <c r="B31" s="19" t="s">
        <v>91</v>
      </c>
      <c r="C31" s="13">
        <f t="shared" ca="1" si="9"/>
        <v>194.8</v>
      </c>
      <c r="D31" s="56"/>
      <c r="E31" s="13"/>
      <c r="F31" s="13"/>
      <c r="G31" s="13"/>
      <c r="H31" s="13"/>
      <c r="I31" s="13"/>
      <c r="J31" s="13"/>
      <c r="K31" s="13"/>
      <c r="L31" s="13">
        <v>377</v>
      </c>
      <c r="M31" s="13">
        <v>348</v>
      </c>
      <c r="N31" s="13"/>
      <c r="O31" s="13"/>
      <c r="P31" s="57"/>
      <c r="Q31" s="13"/>
      <c r="R31" s="13">
        <v>467</v>
      </c>
      <c r="S31" s="13"/>
      <c r="T31" s="13"/>
      <c r="U31" s="13">
        <v>278</v>
      </c>
      <c r="V31" s="13"/>
      <c r="W31" s="13"/>
      <c r="X31" s="13"/>
      <c r="Y31" s="13"/>
      <c r="Z31" s="13"/>
      <c r="AA31" s="13"/>
      <c r="AB31" s="57"/>
      <c r="AC31" s="13">
        <v>239</v>
      </c>
      <c r="AD31" s="13">
        <v>387</v>
      </c>
      <c r="AE31" s="13">
        <v>235</v>
      </c>
      <c r="AF31" s="13"/>
      <c r="AG31" s="13"/>
      <c r="AH31" s="13">
        <v>236</v>
      </c>
      <c r="AI31" s="13">
        <v>240</v>
      </c>
      <c r="AJ31" s="13"/>
      <c r="AK31" s="13"/>
      <c r="AL31" s="13">
        <v>216</v>
      </c>
      <c r="AM31" s="13">
        <v>163</v>
      </c>
      <c r="AN31" s="57">
        <v>473</v>
      </c>
      <c r="AO31" s="13">
        <v>173</v>
      </c>
      <c r="AP31" s="13">
        <v>452</v>
      </c>
      <c r="AQ31" s="13">
        <v>475</v>
      </c>
      <c r="AR31" s="13">
        <v>195</v>
      </c>
      <c r="AS31" s="13"/>
      <c r="AT31" s="13">
        <v>177</v>
      </c>
      <c r="AU31" s="13">
        <v>478</v>
      </c>
      <c r="AV31" s="13">
        <v>424</v>
      </c>
      <c r="AW31" s="13"/>
      <c r="AX31" s="13">
        <v>317</v>
      </c>
      <c r="AY31" s="13">
        <v>681</v>
      </c>
      <c r="AZ31" s="57">
        <v>818</v>
      </c>
      <c r="BA31" s="13">
        <v>695</v>
      </c>
      <c r="BB31" s="13"/>
      <c r="BC31" s="13">
        <v>165</v>
      </c>
      <c r="BD31" s="13">
        <v>142</v>
      </c>
      <c r="BE31" s="13"/>
      <c r="BF31" s="13">
        <v>172</v>
      </c>
      <c r="BG31" s="13">
        <v>349</v>
      </c>
      <c r="BH31" s="13">
        <v>333</v>
      </c>
      <c r="BI31" s="13">
        <v>251</v>
      </c>
      <c r="BJ31" s="13">
        <v>320</v>
      </c>
      <c r="BK31" s="13">
        <v>420</v>
      </c>
      <c r="BL31" s="57"/>
      <c r="BM31" s="13">
        <v>413</v>
      </c>
      <c r="BN31" s="13">
        <v>421</v>
      </c>
      <c r="BO31" s="13">
        <v>998</v>
      </c>
      <c r="BP31" s="13">
        <v>148</v>
      </c>
      <c r="BQ31" s="13"/>
      <c r="BR31" s="13">
        <v>94</v>
      </c>
      <c r="BS31" s="13">
        <v>130</v>
      </c>
      <c r="BT31" s="13">
        <v>157</v>
      </c>
      <c r="BU31" s="13">
        <v>261</v>
      </c>
      <c r="BV31" s="13">
        <v>346</v>
      </c>
      <c r="BW31" s="13">
        <v>201</v>
      </c>
      <c r="BX31" s="57"/>
      <c r="BY31" s="13">
        <v>125</v>
      </c>
      <c r="BZ31" s="13"/>
      <c r="CA31" s="13"/>
      <c r="CB31" s="13"/>
      <c r="CC31" s="13">
        <v>358</v>
      </c>
      <c r="CD31" s="13"/>
      <c r="CE31" s="13">
        <v>130</v>
      </c>
      <c r="CF31" s="13">
        <v>531</v>
      </c>
      <c r="CG31" s="13">
        <v>349</v>
      </c>
      <c r="CH31" s="13">
        <v>183</v>
      </c>
      <c r="CI31" s="13">
        <v>360</v>
      </c>
      <c r="CJ31" s="57">
        <v>133</v>
      </c>
      <c r="CK31" s="13">
        <v>424</v>
      </c>
      <c r="CL31" s="13">
        <v>197</v>
      </c>
      <c r="CM31" s="13">
        <v>464</v>
      </c>
      <c r="CN31" s="13">
        <v>58</v>
      </c>
      <c r="CO31" s="13"/>
      <c r="CP31" s="13"/>
      <c r="CQ31" s="13"/>
      <c r="CR31" s="13"/>
      <c r="CS31" s="13">
        <v>41</v>
      </c>
      <c r="CT31" s="13">
        <v>19</v>
      </c>
      <c r="CU31" s="13"/>
      <c r="CV31" s="57"/>
      <c r="CW31" s="13">
        <v>6</v>
      </c>
      <c r="CX31" s="13"/>
      <c r="CY31" s="13"/>
      <c r="CZ31" s="13"/>
      <c r="DA31" s="13">
        <v>57</v>
      </c>
      <c r="DB31" s="13"/>
      <c r="DC31" s="13"/>
      <c r="DD31" s="13">
        <v>202</v>
      </c>
      <c r="DE31" s="13">
        <v>132</v>
      </c>
      <c r="DF31" s="13">
        <v>321</v>
      </c>
      <c r="DG31" s="13">
        <v>1244</v>
      </c>
      <c r="DH31" s="57">
        <v>2248</v>
      </c>
      <c r="DI31" s="58">
        <v>118</v>
      </c>
      <c r="DJ31" s="13">
        <v>52</v>
      </c>
      <c r="DK31" s="13">
        <v>111</v>
      </c>
      <c r="DL31" s="13">
        <v>385</v>
      </c>
      <c r="DM31" s="13">
        <v>289</v>
      </c>
      <c r="DN31" s="13"/>
      <c r="DO31" s="13"/>
      <c r="DP31" s="13"/>
      <c r="DQ31" s="13"/>
      <c r="DR31" s="13"/>
      <c r="DS31" s="13"/>
    </row>
    <row r="32" spans="2:123" x14ac:dyDescent="0.2">
      <c r="B32" s="19" t="s">
        <v>92</v>
      </c>
      <c r="C32" s="13">
        <f t="shared" ca="1" si="9"/>
        <v>0.6</v>
      </c>
      <c r="D32" s="56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57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57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57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57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57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57">
        <v>66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57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57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57"/>
      <c r="DI32" s="58"/>
      <c r="DJ32" s="13"/>
      <c r="DK32" s="13">
        <v>3</v>
      </c>
      <c r="DL32" s="13"/>
      <c r="DM32" s="13"/>
      <c r="DN32" s="13"/>
      <c r="DO32" s="13"/>
      <c r="DP32" s="13"/>
      <c r="DQ32" s="13"/>
      <c r="DR32" s="13"/>
      <c r="DS32" s="13"/>
    </row>
    <row r="33" spans="2:123" x14ac:dyDescent="0.2">
      <c r="B33" s="19" t="s">
        <v>161</v>
      </c>
      <c r="C33" s="13">
        <f t="shared" ref="C33" ca="1" si="11">SUM(E33:DS33)/(SUM($E$5:$DS$5)-1)</f>
        <v>7.0695652173913039</v>
      </c>
      <c r="D33" s="5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57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57"/>
      <c r="AC33" s="13"/>
      <c r="AD33" s="13"/>
      <c r="AE33" s="13"/>
      <c r="AF33" s="13"/>
      <c r="AG33" s="13"/>
      <c r="AH33" s="13"/>
      <c r="AI33" s="13"/>
      <c r="AJ33" s="13"/>
      <c r="AK33" s="13"/>
      <c r="AL33" s="13">
        <v>666</v>
      </c>
      <c r="AM33" s="13">
        <v>147</v>
      </c>
      <c r="AN33" s="57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57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57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57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57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57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57"/>
      <c r="DI33" s="58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2:123" x14ac:dyDescent="0.2">
      <c r="B34" s="19" t="s">
        <v>93</v>
      </c>
      <c r="C34" s="13">
        <f t="shared" ca="1" si="9"/>
        <v>0.93043478260869561</v>
      </c>
      <c r="D34" s="5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57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57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57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57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57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57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57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57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57"/>
      <c r="DI34" s="58"/>
      <c r="DJ34" s="13">
        <v>107</v>
      </c>
      <c r="DK34" s="13"/>
      <c r="DL34" s="13"/>
      <c r="DM34" s="13"/>
      <c r="DN34" s="13"/>
      <c r="DO34" s="13"/>
      <c r="DP34" s="13"/>
      <c r="DQ34" s="13"/>
      <c r="DR34" s="13"/>
      <c r="DS34" s="13"/>
    </row>
    <row r="35" spans="2:123" x14ac:dyDescent="0.2">
      <c r="B35" s="19" t="s">
        <v>94</v>
      </c>
      <c r="C35" s="13">
        <f t="shared" ca="1" si="9"/>
        <v>30.243478260869566</v>
      </c>
      <c r="D35" s="56"/>
      <c r="E35" s="13"/>
      <c r="F35" s="13"/>
      <c r="G35" s="13"/>
      <c r="H35" s="13"/>
      <c r="I35" s="13"/>
      <c r="J35" s="13">
        <v>428</v>
      </c>
      <c r="K35" s="13"/>
      <c r="L35" s="13"/>
      <c r="M35" s="13"/>
      <c r="N35" s="13"/>
      <c r="O35" s="13"/>
      <c r="P35" s="57"/>
      <c r="Q35" s="13"/>
      <c r="R35" s="13"/>
      <c r="S35" s="13">
        <v>288</v>
      </c>
      <c r="T35" s="13"/>
      <c r="U35" s="13"/>
      <c r="V35" s="13"/>
      <c r="W35" s="13"/>
      <c r="X35" s="13">
        <v>216</v>
      </c>
      <c r="Y35" s="13"/>
      <c r="Z35" s="13"/>
      <c r="AA35" s="13"/>
      <c r="AB35" s="57">
        <v>330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>
        <v>223</v>
      </c>
      <c r="AM35" s="13"/>
      <c r="AN35" s="57"/>
      <c r="AO35" s="13"/>
      <c r="AP35" s="13"/>
      <c r="AQ35" s="13"/>
      <c r="AR35" s="13"/>
      <c r="AS35" s="13">
        <v>196</v>
      </c>
      <c r="AT35" s="13"/>
      <c r="AU35" s="13"/>
      <c r="AV35" s="13"/>
      <c r="AW35" s="13"/>
      <c r="AX35" s="13">
        <v>284</v>
      </c>
      <c r="AY35" s="13">
        <v>196</v>
      </c>
      <c r="AZ35" s="57"/>
      <c r="BA35" s="13">
        <v>130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57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57"/>
      <c r="BY35" s="13">
        <v>126</v>
      </c>
      <c r="BZ35" s="13"/>
      <c r="CA35" s="13"/>
      <c r="CB35" s="13"/>
      <c r="CC35" s="13">
        <v>59</v>
      </c>
      <c r="CD35" s="13">
        <v>505</v>
      </c>
      <c r="CE35" s="13"/>
      <c r="CF35" s="13"/>
      <c r="CG35" s="13"/>
      <c r="CH35" s="13"/>
      <c r="CI35" s="13"/>
      <c r="CJ35" s="57"/>
      <c r="CK35" s="13"/>
      <c r="CL35" s="13"/>
      <c r="CM35" s="13"/>
      <c r="CN35" s="13"/>
      <c r="CO35" s="13"/>
      <c r="CP35" s="13"/>
      <c r="CQ35" s="13">
        <v>3</v>
      </c>
      <c r="CR35" s="13"/>
      <c r="CS35" s="13"/>
      <c r="CT35" s="13"/>
      <c r="CU35" s="13"/>
      <c r="CV35" s="57"/>
      <c r="CW35" s="13">
        <v>65</v>
      </c>
      <c r="CX35" s="13"/>
      <c r="CY35" s="13"/>
      <c r="CZ35" s="13"/>
      <c r="DA35" s="13"/>
      <c r="DB35" s="13">
        <v>65</v>
      </c>
      <c r="DC35" s="13"/>
      <c r="DD35" s="13"/>
      <c r="DE35" s="13"/>
      <c r="DF35" s="13"/>
      <c r="DG35" s="13"/>
      <c r="DH35" s="57"/>
      <c r="DI35" s="58">
        <v>6</v>
      </c>
      <c r="DJ35" s="13"/>
      <c r="DK35" s="13"/>
      <c r="DL35" s="13"/>
      <c r="DM35" s="13">
        <v>358</v>
      </c>
      <c r="DN35" s="13"/>
      <c r="DO35" s="13"/>
      <c r="DP35" s="13"/>
      <c r="DQ35" s="13"/>
      <c r="DR35" s="13"/>
      <c r="DS35" s="13"/>
    </row>
    <row r="36" spans="2:123" x14ac:dyDescent="0.2">
      <c r="B36" s="19" t="s">
        <v>95</v>
      </c>
      <c r="C36" s="13">
        <f t="shared" ca="1" si="9"/>
        <v>197.09565217391304</v>
      </c>
      <c r="D36" s="56"/>
      <c r="E36" s="13"/>
      <c r="F36" s="13"/>
      <c r="G36" s="13"/>
      <c r="H36" s="13"/>
      <c r="I36" s="13"/>
      <c r="J36" s="13">
        <v>191</v>
      </c>
      <c r="K36" s="13"/>
      <c r="L36" s="13"/>
      <c r="M36" s="13"/>
      <c r="N36" s="13"/>
      <c r="O36" s="13"/>
      <c r="P36" s="57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57"/>
      <c r="AC36" s="13"/>
      <c r="AD36" s="13"/>
      <c r="AE36" s="13"/>
      <c r="AF36" s="13"/>
      <c r="AG36" s="13"/>
      <c r="AH36" s="13">
        <v>681</v>
      </c>
      <c r="AI36" s="13">
        <v>1051</v>
      </c>
      <c r="AJ36" s="13">
        <v>894</v>
      </c>
      <c r="AK36" s="13">
        <v>701</v>
      </c>
      <c r="AL36" s="13">
        <v>858</v>
      </c>
      <c r="AM36" s="13">
        <v>602</v>
      </c>
      <c r="AN36" s="57">
        <v>1428</v>
      </c>
      <c r="AO36" s="13">
        <v>947</v>
      </c>
      <c r="AP36" s="13">
        <v>1521</v>
      </c>
      <c r="AQ36" s="13">
        <v>1604</v>
      </c>
      <c r="AR36" s="13">
        <v>392</v>
      </c>
      <c r="AS36" s="13">
        <v>1335</v>
      </c>
      <c r="AT36" s="13">
        <v>359</v>
      </c>
      <c r="AU36" s="13">
        <v>1107</v>
      </c>
      <c r="AV36" s="13">
        <v>698</v>
      </c>
      <c r="AW36" s="13">
        <v>1020</v>
      </c>
      <c r="AX36" s="13">
        <v>1879</v>
      </c>
      <c r="AY36" s="13">
        <v>605</v>
      </c>
      <c r="AZ36" s="57">
        <v>1015</v>
      </c>
      <c r="BA36" s="13">
        <v>873</v>
      </c>
      <c r="BB36" s="13">
        <v>434</v>
      </c>
      <c r="BC36" s="13">
        <v>207</v>
      </c>
      <c r="BD36" s="13">
        <v>301</v>
      </c>
      <c r="BE36" s="13">
        <v>273</v>
      </c>
      <c r="BF36" s="13">
        <v>597</v>
      </c>
      <c r="BG36" s="13">
        <v>98</v>
      </c>
      <c r="BH36" s="13"/>
      <c r="BI36" s="13">
        <v>97</v>
      </c>
      <c r="BJ36" s="13"/>
      <c r="BK36" s="13"/>
      <c r="BL36" s="57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>
        <v>185</v>
      </c>
      <c r="BX36" s="57">
        <v>239</v>
      </c>
      <c r="BY36" s="13"/>
      <c r="BZ36" s="13"/>
      <c r="CA36" s="13"/>
      <c r="CB36" s="13"/>
      <c r="CC36" s="13"/>
      <c r="CD36" s="13"/>
      <c r="CE36" s="13">
        <v>248</v>
      </c>
      <c r="CF36" s="13"/>
      <c r="CG36" s="13"/>
      <c r="CH36" s="13"/>
      <c r="CI36" s="13"/>
      <c r="CJ36" s="57">
        <v>159</v>
      </c>
      <c r="CK36" s="13"/>
      <c r="CL36" s="13"/>
      <c r="CM36" s="13">
        <v>67</v>
      </c>
      <c r="CN36" s="13"/>
      <c r="CO36" s="13"/>
      <c r="CP36" s="13"/>
      <c r="CQ36" s="13"/>
      <c r="CR36" s="13"/>
      <c r="CS36" s="13"/>
      <c r="CT36" s="13"/>
      <c r="CU36" s="13"/>
      <c r="CV36" s="57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57"/>
      <c r="DI36" s="58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2:123" x14ac:dyDescent="0.2">
      <c r="B37" s="19" t="s">
        <v>96</v>
      </c>
      <c r="C37" s="13">
        <f t="shared" ca="1" si="9"/>
        <v>28.130434782608695</v>
      </c>
      <c r="D37" s="56"/>
      <c r="E37" s="13"/>
      <c r="F37" s="13"/>
      <c r="G37" s="13"/>
      <c r="H37" s="13"/>
      <c r="I37" s="13"/>
      <c r="J37" s="13">
        <v>156</v>
      </c>
      <c r="K37" s="13"/>
      <c r="L37" s="13"/>
      <c r="M37" s="13"/>
      <c r="N37" s="13"/>
      <c r="O37" s="13"/>
      <c r="P37" s="57"/>
      <c r="Q37" s="13"/>
      <c r="R37" s="13"/>
      <c r="S37" s="13"/>
      <c r="T37" s="13"/>
      <c r="U37" s="13"/>
      <c r="V37" s="13">
        <v>221</v>
      </c>
      <c r="W37" s="13"/>
      <c r="X37" s="13"/>
      <c r="Y37" s="13">
        <v>278</v>
      </c>
      <c r="Z37" s="13"/>
      <c r="AA37" s="13"/>
      <c r="AB37" s="57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57"/>
      <c r="AO37" s="13"/>
      <c r="AP37" s="13"/>
      <c r="AQ37" s="13"/>
      <c r="AR37" s="13"/>
      <c r="AS37" s="13">
        <v>326</v>
      </c>
      <c r="AT37" s="13"/>
      <c r="AU37" s="13"/>
      <c r="AV37" s="13"/>
      <c r="AW37" s="13"/>
      <c r="AX37" s="13"/>
      <c r="AY37" s="13"/>
      <c r="AZ37" s="57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57"/>
      <c r="BM37" s="13">
        <v>235</v>
      </c>
      <c r="BN37" s="13">
        <v>195</v>
      </c>
      <c r="BO37" s="13"/>
      <c r="BP37" s="13"/>
      <c r="BQ37" s="13"/>
      <c r="BR37" s="13"/>
      <c r="BS37" s="13"/>
      <c r="BT37" s="13"/>
      <c r="BU37" s="13"/>
      <c r="BV37" s="13">
        <v>93</v>
      </c>
      <c r="BW37" s="13"/>
      <c r="BX37" s="57">
        <v>23</v>
      </c>
      <c r="BY37" s="13"/>
      <c r="BZ37" s="13"/>
      <c r="CA37" s="13">
        <v>238</v>
      </c>
      <c r="CB37" s="13"/>
      <c r="CC37" s="13"/>
      <c r="CD37" s="13">
        <v>126</v>
      </c>
      <c r="CE37" s="13"/>
      <c r="CF37" s="13"/>
      <c r="CG37" s="13"/>
      <c r="CH37" s="13">
        <v>139</v>
      </c>
      <c r="CI37" s="13"/>
      <c r="CJ37" s="57"/>
      <c r="CK37" s="13"/>
      <c r="CL37" s="13">
        <v>189</v>
      </c>
      <c r="CM37" s="13"/>
      <c r="CN37" s="13"/>
      <c r="CO37" s="13"/>
      <c r="CP37" s="13"/>
      <c r="CQ37" s="13"/>
      <c r="CR37" s="13"/>
      <c r="CS37" s="13"/>
      <c r="CT37" s="13"/>
      <c r="CU37" s="13">
        <v>1</v>
      </c>
      <c r="CV37" s="57"/>
      <c r="CW37" s="13"/>
      <c r="CX37" s="13"/>
      <c r="CY37" s="13"/>
      <c r="CZ37" s="13">
        <v>62</v>
      </c>
      <c r="DA37" s="13"/>
      <c r="DB37" s="13">
        <v>17</v>
      </c>
      <c r="DC37" s="13"/>
      <c r="DD37" s="13"/>
      <c r="DE37" s="13">
        <v>20</v>
      </c>
      <c r="DF37" s="13">
        <v>124</v>
      </c>
      <c r="DG37" s="13">
        <v>8</v>
      </c>
      <c r="DH37" s="57">
        <v>185</v>
      </c>
      <c r="DI37" s="58">
        <v>87</v>
      </c>
      <c r="DJ37" s="13">
        <v>72</v>
      </c>
      <c r="DK37" s="13">
        <v>127</v>
      </c>
      <c r="DL37" s="13">
        <v>95</v>
      </c>
      <c r="DM37" s="13">
        <v>6</v>
      </c>
      <c r="DN37" s="13">
        <v>59</v>
      </c>
      <c r="DO37" s="13">
        <v>119</v>
      </c>
      <c r="DP37" s="13"/>
      <c r="DQ37" s="13">
        <v>31</v>
      </c>
      <c r="DR37" s="13">
        <v>3</v>
      </c>
      <c r="DS37" s="13"/>
    </row>
    <row r="38" spans="2:123" x14ac:dyDescent="0.2">
      <c r="B38" s="19" t="s">
        <v>97</v>
      </c>
      <c r="C38" s="13">
        <f t="shared" ca="1" si="9"/>
        <v>3512.5652173913045</v>
      </c>
      <c r="D38" s="56"/>
      <c r="E38" s="13"/>
      <c r="F38" s="13"/>
      <c r="G38" s="13"/>
      <c r="H38" s="13"/>
      <c r="I38" s="13">
        <v>3214</v>
      </c>
      <c r="J38" s="13">
        <v>2364</v>
      </c>
      <c r="K38" s="13">
        <v>2111</v>
      </c>
      <c r="L38" s="13">
        <v>7270</v>
      </c>
      <c r="M38" s="13">
        <v>12034</v>
      </c>
      <c r="N38" s="13">
        <v>11706</v>
      </c>
      <c r="O38" s="13">
        <v>15242</v>
      </c>
      <c r="P38" s="57">
        <v>25142</v>
      </c>
      <c r="Q38" s="13">
        <v>93014</v>
      </c>
      <c r="R38" s="13">
        <v>50234</v>
      </c>
      <c r="S38" s="13">
        <v>6606</v>
      </c>
      <c r="T38" s="13">
        <v>3157</v>
      </c>
      <c r="U38" s="13">
        <v>3741</v>
      </c>
      <c r="V38" s="13">
        <v>4377</v>
      </c>
      <c r="W38" s="13">
        <v>8107</v>
      </c>
      <c r="X38" s="13">
        <v>6111</v>
      </c>
      <c r="Y38" s="13">
        <v>7793</v>
      </c>
      <c r="Z38" s="13">
        <v>1445</v>
      </c>
      <c r="AA38" s="13">
        <v>3684</v>
      </c>
      <c r="AB38" s="57">
        <v>3260</v>
      </c>
      <c r="AC38" s="13">
        <v>1978</v>
      </c>
      <c r="AD38" s="13">
        <v>2043</v>
      </c>
      <c r="AE38" s="13">
        <v>2750</v>
      </c>
      <c r="AF38" s="13">
        <v>4583</v>
      </c>
      <c r="AG38" s="13">
        <v>7658</v>
      </c>
      <c r="AH38" s="13">
        <v>2992</v>
      </c>
      <c r="AI38" s="13">
        <v>2860</v>
      </c>
      <c r="AJ38" s="13">
        <v>4759</v>
      </c>
      <c r="AK38" s="13">
        <v>3780</v>
      </c>
      <c r="AL38" s="13">
        <v>1642</v>
      </c>
      <c r="AM38" s="13">
        <v>1436</v>
      </c>
      <c r="AN38" s="57">
        <v>1905</v>
      </c>
      <c r="AO38" s="13">
        <v>2426</v>
      </c>
      <c r="AP38" s="13">
        <v>2147</v>
      </c>
      <c r="AQ38" s="13">
        <v>2418</v>
      </c>
      <c r="AR38" s="13">
        <v>1444</v>
      </c>
      <c r="AS38" s="13">
        <v>1567</v>
      </c>
      <c r="AT38" s="13">
        <v>2246</v>
      </c>
      <c r="AU38" s="13">
        <v>1499</v>
      </c>
      <c r="AV38" s="13">
        <v>1832</v>
      </c>
      <c r="AW38" s="13">
        <v>1723</v>
      </c>
      <c r="AX38" s="13">
        <v>1278</v>
      </c>
      <c r="AY38" s="13">
        <v>2042</v>
      </c>
      <c r="AZ38" s="57">
        <v>1528</v>
      </c>
      <c r="BA38" s="13">
        <v>2179</v>
      </c>
      <c r="BB38" s="13">
        <v>2138</v>
      </c>
      <c r="BC38" s="13">
        <v>1186</v>
      </c>
      <c r="BD38" s="13">
        <v>1908</v>
      </c>
      <c r="BE38" s="13">
        <v>2297</v>
      </c>
      <c r="BF38" s="13">
        <v>4088</v>
      </c>
      <c r="BG38" s="13">
        <v>3020</v>
      </c>
      <c r="BH38" s="13">
        <v>2103</v>
      </c>
      <c r="BI38" s="13">
        <v>2390</v>
      </c>
      <c r="BJ38" s="13">
        <v>2568</v>
      </c>
      <c r="BK38" s="13">
        <v>1785</v>
      </c>
      <c r="BL38" s="57">
        <v>3492</v>
      </c>
      <c r="BM38" s="13">
        <v>1329</v>
      </c>
      <c r="BN38" s="13">
        <v>2284</v>
      </c>
      <c r="BO38" s="13">
        <v>849</v>
      </c>
      <c r="BP38" s="13">
        <v>2192</v>
      </c>
      <c r="BQ38" s="13">
        <v>2682</v>
      </c>
      <c r="BR38" s="13">
        <v>411</v>
      </c>
      <c r="BS38" s="13">
        <v>374</v>
      </c>
      <c r="BT38" s="13">
        <v>356</v>
      </c>
      <c r="BU38" s="13">
        <v>572</v>
      </c>
      <c r="BV38" s="13">
        <v>1149</v>
      </c>
      <c r="BW38" s="13">
        <v>1080</v>
      </c>
      <c r="BX38" s="57">
        <v>104</v>
      </c>
      <c r="BY38" s="13">
        <v>1077</v>
      </c>
      <c r="BZ38" s="13">
        <v>376</v>
      </c>
      <c r="CA38" s="13">
        <v>434</v>
      </c>
      <c r="CB38" s="13">
        <v>985</v>
      </c>
      <c r="CC38" s="13">
        <v>517</v>
      </c>
      <c r="CD38" s="13">
        <v>534</v>
      </c>
      <c r="CE38" s="13">
        <v>692</v>
      </c>
      <c r="CF38" s="13">
        <v>913</v>
      </c>
      <c r="CG38" s="13">
        <v>1404</v>
      </c>
      <c r="CH38" s="13">
        <v>2709</v>
      </c>
      <c r="CI38" s="13">
        <v>1092</v>
      </c>
      <c r="CJ38" s="57">
        <v>598</v>
      </c>
      <c r="CK38" s="13">
        <v>1483</v>
      </c>
      <c r="CL38" s="13">
        <v>1301</v>
      </c>
      <c r="CM38" s="13">
        <v>441</v>
      </c>
      <c r="CN38" s="13">
        <v>1</v>
      </c>
      <c r="CO38" s="13">
        <v>100</v>
      </c>
      <c r="CP38" s="13">
        <v>19</v>
      </c>
      <c r="CQ38" s="13">
        <v>98</v>
      </c>
      <c r="CR38" s="13">
        <v>32</v>
      </c>
      <c r="CS38" s="13"/>
      <c r="CT38" s="13">
        <v>166</v>
      </c>
      <c r="CU38" s="13">
        <v>152</v>
      </c>
      <c r="CV38" s="57"/>
      <c r="CW38" s="13">
        <v>66</v>
      </c>
      <c r="CX38" s="13">
        <v>124</v>
      </c>
      <c r="CY38" s="13">
        <v>1</v>
      </c>
      <c r="CZ38" s="13">
        <v>46</v>
      </c>
      <c r="DA38" s="13">
        <v>71</v>
      </c>
      <c r="DB38" s="13">
        <v>137</v>
      </c>
      <c r="DC38" s="13">
        <v>470</v>
      </c>
      <c r="DD38" s="13">
        <v>912</v>
      </c>
      <c r="DE38" s="13">
        <v>1242</v>
      </c>
      <c r="DF38" s="13">
        <v>1693</v>
      </c>
      <c r="DG38" s="13">
        <v>777</v>
      </c>
      <c r="DH38" s="57">
        <v>957</v>
      </c>
      <c r="DI38" s="58">
        <v>1043</v>
      </c>
      <c r="DJ38" s="13">
        <v>823</v>
      </c>
      <c r="DK38" s="13">
        <v>863</v>
      </c>
      <c r="DL38" s="13">
        <v>520</v>
      </c>
      <c r="DM38" s="13">
        <v>337</v>
      </c>
      <c r="DN38" s="13">
        <v>647</v>
      </c>
      <c r="DO38" s="13">
        <v>761</v>
      </c>
      <c r="DP38" s="13">
        <v>964</v>
      </c>
      <c r="DQ38" s="13">
        <v>1582</v>
      </c>
      <c r="DR38" s="13">
        <v>659</v>
      </c>
      <c r="DS38" s="13">
        <v>442</v>
      </c>
    </row>
    <row r="39" spans="2:123" x14ac:dyDescent="0.2">
      <c r="B39" s="19" t="s">
        <v>98</v>
      </c>
      <c r="C39" s="13">
        <f t="shared" ca="1" si="9"/>
        <v>4.7304347826086959</v>
      </c>
      <c r="D39" s="56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57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57"/>
      <c r="AC39" s="13"/>
      <c r="AD39" s="13"/>
      <c r="AE39" s="13"/>
      <c r="AF39" s="13"/>
      <c r="AG39" s="13"/>
      <c r="AH39" s="13">
        <v>167</v>
      </c>
      <c r="AI39" s="13"/>
      <c r="AJ39" s="13"/>
      <c r="AK39" s="13"/>
      <c r="AL39" s="13"/>
      <c r="AM39" s="13"/>
      <c r="AN39" s="57"/>
      <c r="AO39" s="13"/>
      <c r="AP39" s="13"/>
      <c r="AQ39" s="13">
        <v>200</v>
      </c>
      <c r="AR39" s="13"/>
      <c r="AS39" s="13"/>
      <c r="AT39" s="13"/>
      <c r="AU39" s="13"/>
      <c r="AV39" s="13"/>
      <c r="AW39" s="13"/>
      <c r="AX39" s="13"/>
      <c r="AY39" s="13"/>
      <c r="AZ39" s="57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57"/>
      <c r="BM39" s="13"/>
      <c r="BN39" s="13">
        <v>177</v>
      </c>
      <c r="BO39" s="13"/>
      <c r="BP39" s="13"/>
      <c r="BQ39" s="13"/>
      <c r="BR39" s="13"/>
      <c r="BS39" s="13"/>
      <c r="BT39" s="13"/>
      <c r="BU39" s="13"/>
      <c r="BV39" s="13"/>
      <c r="BW39" s="13"/>
      <c r="BX39" s="57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57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57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57"/>
      <c r="DI39" s="58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2:123" x14ac:dyDescent="0.2">
      <c r="B40" s="19" t="s">
        <v>99</v>
      </c>
      <c r="C40" s="13">
        <f t="shared" ca="1" si="9"/>
        <v>17532.8</v>
      </c>
      <c r="D40" s="56"/>
      <c r="E40" s="13"/>
      <c r="F40" s="13"/>
      <c r="G40" s="13"/>
      <c r="H40" s="13"/>
      <c r="I40" s="13">
        <v>23905</v>
      </c>
      <c r="J40" s="13">
        <v>17034</v>
      </c>
      <c r="K40" s="13">
        <v>25862</v>
      </c>
      <c r="L40" s="13">
        <v>30230</v>
      </c>
      <c r="M40" s="13">
        <v>34634</v>
      </c>
      <c r="N40" s="13">
        <v>39068</v>
      </c>
      <c r="O40" s="13">
        <v>42338</v>
      </c>
      <c r="P40" s="57">
        <v>30726</v>
      </c>
      <c r="Q40" s="13">
        <v>28009</v>
      </c>
      <c r="R40" s="13">
        <v>29406</v>
      </c>
      <c r="S40" s="13">
        <v>30503</v>
      </c>
      <c r="T40" s="13">
        <v>23760</v>
      </c>
      <c r="U40" s="13">
        <v>29903</v>
      </c>
      <c r="V40" s="13">
        <v>29918</v>
      </c>
      <c r="W40" s="13">
        <v>29254</v>
      </c>
      <c r="X40" s="13">
        <v>35907</v>
      </c>
      <c r="Y40" s="13">
        <v>30210</v>
      </c>
      <c r="Z40" s="13">
        <v>34902</v>
      </c>
      <c r="AA40" s="13">
        <v>37545</v>
      </c>
      <c r="AB40" s="57">
        <v>45225</v>
      </c>
      <c r="AC40" s="13">
        <v>26195</v>
      </c>
      <c r="AD40" s="13">
        <v>21854</v>
      </c>
      <c r="AE40" s="13">
        <v>24601</v>
      </c>
      <c r="AF40" s="13">
        <v>24697</v>
      </c>
      <c r="AG40" s="13">
        <v>21019</v>
      </c>
      <c r="AH40" s="13">
        <v>95696</v>
      </c>
      <c r="AI40" s="13">
        <v>14254</v>
      </c>
      <c r="AJ40" s="13">
        <v>17792</v>
      </c>
      <c r="AK40" s="13">
        <v>29478</v>
      </c>
      <c r="AL40" s="13">
        <v>18659</v>
      </c>
      <c r="AM40" s="13">
        <v>21251</v>
      </c>
      <c r="AN40" s="57">
        <v>20908</v>
      </c>
      <c r="AO40" s="13">
        <v>21845</v>
      </c>
      <c r="AP40" s="13">
        <v>23738</v>
      </c>
      <c r="AQ40" s="13">
        <v>20634</v>
      </c>
      <c r="AR40" s="13">
        <v>25123</v>
      </c>
      <c r="AS40" s="13">
        <v>23279</v>
      </c>
      <c r="AT40" s="13">
        <v>24769</v>
      </c>
      <c r="AU40" s="13">
        <v>26252</v>
      </c>
      <c r="AV40" s="13">
        <v>25012</v>
      </c>
      <c r="AW40" s="13">
        <v>26871</v>
      </c>
      <c r="AX40" s="13">
        <v>30168</v>
      </c>
      <c r="AY40" s="13">
        <v>33853</v>
      </c>
      <c r="AZ40" s="57">
        <v>38110</v>
      </c>
      <c r="BA40" s="13">
        <v>36041</v>
      </c>
      <c r="BB40" s="13">
        <v>31245</v>
      </c>
      <c r="BC40" s="13">
        <v>34157</v>
      </c>
      <c r="BD40" s="13">
        <v>22142</v>
      </c>
      <c r="BE40" s="13">
        <v>25314</v>
      </c>
      <c r="BF40" s="13">
        <v>47370</v>
      </c>
      <c r="BG40" s="13">
        <v>29968</v>
      </c>
      <c r="BH40" s="13">
        <v>28663</v>
      </c>
      <c r="BI40" s="13">
        <v>21060</v>
      </c>
      <c r="BJ40" s="13">
        <v>26590</v>
      </c>
      <c r="BK40" s="13">
        <v>27864</v>
      </c>
      <c r="BL40" s="57">
        <v>36551</v>
      </c>
      <c r="BM40" s="13">
        <v>30044</v>
      </c>
      <c r="BN40" s="13">
        <v>32994</v>
      </c>
      <c r="BO40" s="13">
        <v>13608</v>
      </c>
      <c r="BP40" s="13">
        <v>9611</v>
      </c>
      <c r="BQ40" s="13">
        <v>13930</v>
      </c>
      <c r="BR40" s="13">
        <v>8470</v>
      </c>
      <c r="BS40" s="13">
        <v>7557</v>
      </c>
      <c r="BT40" s="13">
        <v>9313</v>
      </c>
      <c r="BU40" s="13">
        <v>7291</v>
      </c>
      <c r="BV40" s="13">
        <v>10101</v>
      </c>
      <c r="BW40" s="13">
        <v>7811</v>
      </c>
      <c r="BX40" s="57">
        <v>4440</v>
      </c>
      <c r="BY40" s="13">
        <v>8018</v>
      </c>
      <c r="BZ40" s="13">
        <v>9577</v>
      </c>
      <c r="CA40" s="13">
        <v>8373</v>
      </c>
      <c r="CB40" s="13">
        <v>6637</v>
      </c>
      <c r="CC40" s="13">
        <v>8115</v>
      </c>
      <c r="CD40" s="13">
        <v>9136</v>
      </c>
      <c r="CE40" s="13">
        <v>8586</v>
      </c>
      <c r="CF40" s="13">
        <v>9592</v>
      </c>
      <c r="CG40" s="13">
        <v>8550</v>
      </c>
      <c r="CH40" s="13">
        <v>12166</v>
      </c>
      <c r="CI40" s="13">
        <v>9314</v>
      </c>
      <c r="CJ40" s="57">
        <v>9276</v>
      </c>
      <c r="CK40" s="13">
        <v>9054</v>
      </c>
      <c r="CL40" s="13">
        <v>10593</v>
      </c>
      <c r="CM40" s="13">
        <v>5560</v>
      </c>
      <c r="CN40" s="13">
        <v>1466</v>
      </c>
      <c r="CO40" s="13">
        <v>538</v>
      </c>
      <c r="CP40" s="13">
        <v>1327</v>
      </c>
      <c r="CQ40" s="13">
        <v>2148</v>
      </c>
      <c r="CR40" s="13">
        <v>1445</v>
      </c>
      <c r="CS40" s="13">
        <v>1065</v>
      </c>
      <c r="CT40" s="13">
        <v>1598</v>
      </c>
      <c r="CU40" s="13">
        <v>1385</v>
      </c>
      <c r="CV40" s="57">
        <v>3018</v>
      </c>
      <c r="CW40" s="13">
        <v>1951</v>
      </c>
      <c r="CX40" s="13">
        <v>2007</v>
      </c>
      <c r="CY40" s="13">
        <v>3456</v>
      </c>
      <c r="CZ40" s="13">
        <v>3244</v>
      </c>
      <c r="DA40" s="13">
        <v>2958</v>
      </c>
      <c r="DB40" s="13">
        <v>2073</v>
      </c>
      <c r="DC40" s="13">
        <v>1959</v>
      </c>
      <c r="DD40" s="13">
        <v>7444</v>
      </c>
      <c r="DE40" s="13">
        <v>6258</v>
      </c>
      <c r="DF40" s="13">
        <v>6307</v>
      </c>
      <c r="DG40" s="13">
        <v>4283</v>
      </c>
      <c r="DH40" s="57">
        <v>5272</v>
      </c>
      <c r="DI40" s="58">
        <v>2740</v>
      </c>
      <c r="DJ40" s="13">
        <v>1829</v>
      </c>
      <c r="DK40" s="13">
        <v>1303</v>
      </c>
      <c r="DL40" s="13">
        <v>1854</v>
      </c>
      <c r="DM40" s="13">
        <v>2358</v>
      </c>
      <c r="DN40" s="13">
        <v>1312</v>
      </c>
      <c r="DO40" s="13">
        <v>383</v>
      </c>
      <c r="DP40" s="13">
        <v>1185</v>
      </c>
      <c r="DQ40" s="13">
        <v>819</v>
      </c>
      <c r="DR40" s="13">
        <v>1723</v>
      </c>
      <c r="DS40" s="13">
        <v>485</v>
      </c>
    </row>
    <row r="41" spans="2:123" x14ac:dyDescent="0.2">
      <c r="B41" s="19" t="s">
        <v>100</v>
      </c>
      <c r="C41" s="13">
        <f t="shared" ca="1" si="9"/>
        <v>45.269565217391303</v>
      </c>
      <c r="D41" s="5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57"/>
      <c r="Q41" s="13"/>
      <c r="R41" s="13"/>
      <c r="S41" s="13">
        <v>369</v>
      </c>
      <c r="T41" s="13">
        <v>329</v>
      </c>
      <c r="U41" s="13"/>
      <c r="V41" s="13"/>
      <c r="W41" s="13"/>
      <c r="X41" s="13"/>
      <c r="Y41" s="13"/>
      <c r="Z41" s="13"/>
      <c r="AA41" s="13"/>
      <c r="AB41" s="57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57">
        <v>279</v>
      </c>
      <c r="AO41" s="13">
        <v>339</v>
      </c>
      <c r="AP41" s="13"/>
      <c r="AQ41" s="13"/>
      <c r="AR41" s="13"/>
      <c r="AS41" s="13"/>
      <c r="AT41" s="13">
        <v>207</v>
      </c>
      <c r="AU41" s="13"/>
      <c r="AV41" s="13"/>
      <c r="AW41" s="13"/>
      <c r="AX41" s="13"/>
      <c r="AY41" s="13"/>
      <c r="AZ41" s="5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57"/>
      <c r="BM41" s="13">
        <v>710</v>
      </c>
      <c r="BN41" s="13"/>
      <c r="BO41" s="13"/>
      <c r="BP41" s="13"/>
      <c r="BQ41" s="13"/>
      <c r="BR41" s="13">
        <v>107</v>
      </c>
      <c r="BS41" s="13"/>
      <c r="BT41" s="13"/>
      <c r="BU41" s="13"/>
      <c r="BV41" s="13"/>
      <c r="BW41" s="13">
        <v>193</v>
      </c>
      <c r="BX41" s="57">
        <v>614</v>
      </c>
      <c r="BY41" s="13"/>
      <c r="BZ41" s="13"/>
      <c r="CA41" s="13"/>
      <c r="CB41" s="13">
        <v>180</v>
      </c>
      <c r="CC41" s="13"/>
      <c r="CD41" s="13"/>
      <c r="CE41" s="13">
        <v>140</v>
      </c>
      <c r="CF41" s="13"/>
      <c r="CG41" s="13"/>
      <c r="CH41" s="13">
        <v>119</v>
      </c>
      <c r="CI41" s="13">
        <v>172</v>
      </c>
      <c r="CJ41" s="57">
        <v>178</v>
      </c>
      <c r="CK41" s="13">
        <v>138</v>
      </c>
      <c r="CL41" s="13">
        <v>984</v>
      </c>
      <c r="CM41" s="13"/>
      <c r="CN41" s="13"/>
      <c r="CO41" s="13"/>
      <c r="CP41" s="13"/>
      <c r="CQ41" s="13"/>
      <c r="CR41" s="13"/>
      <c r="CS41" s="13"/>
      <c r="CT41" s="13"/>
      <c r="CU41" s="13"/>
      <c r="CV41" s="57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57"/>
      <c r="DI41" s="58"/>
      <c r="DJ41" s="13">
        <v>15</v>
      </c>
      <c r="DK41" s="13">
        <v>42</v>
      </c>
      <c r="DL41" s="13"/>
      <c r="DM41" s="13"/>
      <c r="DN41" s="13"/>
      <c r="DO41" s="13">
        <v>26</v>
      </c>
      <c r="DP41" s="13"/>
      <c r="DQ41" s="13">
        <v>65</v>
      </c>
      <c r="DR41" s="13"/>
      <c r="DS41" s="13"/>
    </row>
    <row r="42" spans="2:123" x14ac:dyDescent="0.2">
      <c r="B42" s="19" t="s">
        <v>101</v>
      </c>
      <c r="C42" s="13">
        <f t="shared" ca="1" si="9"/>
        <v>0.64347826086956517</v>
      </c>
      <c r="D42" s="56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57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57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57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57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57"/>
      <c r="BM42" s="13"/>
      <c r="BN42" s="13"/>
      <c r="BO42" s="13"/>
      <c r="BP42" s="13"/>
      <c r="BQ42" s="13">
        <v>74</v>
      </c>
      <c r="BR42" s="13"/>
      <c r="BS42" s="13"/>
      <c r="BT42" s="13"/>
      <c r="BU42" s="13"/>
      <c r="BV42" s="13"/>
      <c r="BW42" s="13"/>
      <c r="BX42" s="57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57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57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57"/>
      <c r="DI42" s="58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2:123" x14ac:dyDescent="0.2">
      <c r="B43" s="19" t="s">
        <v>102</v>
      </c>
      <c r="C43" s="13">
        <f t="shared" ca="1" si="9"/>
        <v>4653.5913043478258</v>
      </c>
      <c r="D43" s="56"/>
      <c r="E43" s="13"/>
      <c r="F43" s="13"/>
      <c r="G43" s="13"/>
      <c r="H43" s="13"/>
      <c r="I43" s="13">
        <v>4343</v>
      </c>
      <c r="J43" s="13">
        <v>7983</v>
      </c>
      <c r="K43" s="13">
        <v>6126</v>
      </c>
      <c r="L43" s="13">
        <v>8666</v>
      </c>
      <c r="M43" s="13">
        <v>8928</v>
      </c>
      <c r="N43" s="13">
        <v>5193</v>
      </c>
      <c r="O43" s="13">
        <v>5330</v>
      </c>
      <c r="P43" s="57">
        <v>12539</v>
      </c>
      <c r="Q43" s="13">
        <v>7862</v>
      </c>
      <c r="R43" s="13">
        <v>10519</v>
      </c>
      <c r="S43" s="13">
        <v>8126</v>
      </c>
      <c r="T43" s="13">
        <v>8266</v>
      </c>
      <c r="U43" s="13">
        <v>7068</v>
      </c>
      <c r="V43" s="13">
        <v>6520</v>
      </c>
      <c r="W43" s="13">
        <v>6897</v>
      </c>
      <c r="X43" s="13">
        <v>5420</v>
      </c>
      <c r="Y43" s="13">
        <v>4764</v>
      </c>
      <c r="Z43" s="13">
        <v>6039</v>
      </c>
      <c r="AA43" s="13">
        <v>9476</v>
      </c>
      <c r="AB43" s="57">
        <v>7884</v>
      </c>
      <c r="AC43" s="13">
        <v>4292</v>
      </c>
      <c r="AD43" s="13">
        <v>5720</v>
      </c>
      <c r="AE43" s="13">
        <v>5277</v>
      </c>
      <c r="AF43" s="13">
        <v>6448</v>
      </c>
      <c r="AG43" s="13">
        <v>9478</v>
      </c>
      <c r="AH43" s="13">
        <v>5315</v>
      </c>
      <c r="AI43" s="13">
        <v>4175</v>
      </c>
      <c r="AJ43" s="13">
        <v>3007</v>
      </c>
      <c r="AK43" s="13">
        <v>3116</v>
      </c>
      <c r="AL43" s="13">
        <v>4941</v>
      </c>
      <c r="AM43" s="13">
        <v>6547</v>
      </c>
      <c r="AN43" s="57">
        <v>5395</v>
      </c>
      <c r="AO43" s="13">
        <v>4786</v>
      </c>
      <c r="AP43" s="13">
        <v>6170</v>
      </c>
      <c r="AQ43" s="13">
        <v>6371</v>
      </c>
      <c r="AR43" s="13">
        <v>4635</v>
      </c>
      <c r="AS43" s="13">
        <v>4758</v>
      </c>
      <c r="AT43" s="13">
        <v>4275</v>
      </c>
      <c r="AU43" s="13">
        <v>3569</v>
      </c>
      <c r="AV43" s="13">
        <v>4395</v>
      </c>
      <c r="AW43" s="13">
        <v>5148</v>
      </c>
      <c r="AX43" s="13">
        <v>8345</v>
      </c>
      <c r="AY43" s="13">
        <v>6256</v>
      </c>
      <c r="AZ43" s="57">
        <v>9617</v>
      </c>
      <c r="BA43" s="13">
        <v>5335</v>
      </c>
      <c r="BB43" s="13">
        <v>9136</v>
      </c>
      <c r="BC43" s="13">
        <v>4669</v>
      </c>
      <c r="BD43" s="13">
        <v>3879</v>
      </c>
      <c r="BE43" s="13">
        <v>5756</v>
      </c>
      <c r="BF43" s="13">
        <v>5723</v>
      </c>
      <c r="BG43" s="13">
        <v>3687</v>
      </c>
      <c r="BH43" s="13">
        <v>3526</v>
      </c>
      <c r="BI43" s="13">
        <v>4377</v>
      </c>
      <c r="BJ43" s="13">
        <v>5531</v>
      </c>
      <c r="BK43" s="13">
        <v>7667</v>
      </c>
      <c r="BL43" s="57">
        <v>7637</v>
      </c>
      <c r="BM43" s="13">
        <v>9738</v>
      </c>
      <c r="BN43" s="13">
        <v>7614</v>
      </c>
      <c r="BO43" s="13">
        <v>5936</v>
      </c>
      <c r="BP43" s="13">
        <v>5417</v>
      </c>
      <c r="BQ43" s="13">
        <v>6971</v>
      </c>
      <c r="BR43" s="13">
        <v>4362</v>
      </c>
      <c r="BS43" s="13">
        <v>8261</v>
      </c>
      <c r="BT43" s="13">
        <v>8116</v>
      </c>
      <c r="BU43" s="13">
        <v>7002</v>
      </c>
      <c r="BV43" s="13">
        <v>6324</v>
      </c>
      <c r="BW43" s="13">
        <v>6147</v>
      </c>
      <c r="BX43" s="57">
        <v>4346</v>
      </c>
      <c r="BY43" s="13">
        <v>3483</v>
      </c>
      <c r="BZ43" s="13">
        <v>8058</v>
      </c>
      <c r="CA43" s="13">
        <v>8903</v>
      </c>
      <c r="CB43" s="13">
        <v>3846</v>
      </c>
      <c r="CC43" s="13">
        <v>4625</v>
      </c>
      <c r="CD43" s="13">
        <v>4272</v>
      </c>
      <c r="CE43" s="13">
        <v>4466</v>
      </c>
      <c r="CF43" s="13">
        <v>5509</v>
      </c>
      <c r="CG43" s="13">
        <v>4349</v>
      </c>
      <c r="CH43" s="13">
        <v>6709</v>
      </c>
      <c r="CI43" s="13">
        <v>6475</v>
      </c>
      <c r="CJ43" s="57">
        <v>5687</v>
      </c>
      <c r="CK43" s="13">
        <v>5554</v>
      </c>
      <c r="CL43" s="13">
        <v>10507</v>
      </c>
      <c r="CM43" s="13">
        <v>3865</v>
      </c>
      <c r="CN43" s="13">
        <v>673</v>
      </c>
      <c r="CO43" s="13">
        <v>635</v>
      </c>
      <c r="CP43" s="13">
        <v>336</v>
      </c>
      <c r="CQ43" s="13">
        <v>370</v>
      </c>
      <c r="CR43" s="13">
        <v>156</v>
      </c>
      <c r="CS43" s="13">
        <v>48</v>
      </c>
      <c r="CT43" s="13">
        <v>459</v>
      </c>
      <c r="CU43" s="13">
        <v>383</v>
      </c>
      <c r="CV43" s="57">
        <v>445</v>
      </c>
      <c r="CW43" s="13">
        <v>119</v>
      </c>
      <c r="CX43" s="13">
        <v>170</v>
      </c>
      <c r="CY43" s="13">
        <v>244</v>
      </c>
      <c r="CZ43" s="13">
        <v>80</v>
      </c>
      <c r="DA43" s="13">
        <v>208</v>
      </c>
      <c r="DB43" s="13">
        <v>705</v>
      </c>
      <c r="DC43" s="13">
        <v>1069</v>
      </c>
      <c r="DD43" s="13">
        <v>1189</v>
      </c>
      <c r="DE43" s="13">
        <v>1158</v>
      </c>
      <c r="DF43" s="13">
        <v>2385</v>
      </c>
      <c r="DG43" s="13">
        <v>1362</v>
      </c>
      <c r="DH43" s="57">
        <v>2430</v>
      </c>
      <c r="DI43" s="58">
        <v>1410</v>
      </c>
      <c r="DJ43" s="13">
        <v>317</v>
      </c>
      <c r="DK43" s="13">
        <v>295</v>
      </c>
      <c r="DL43" s="13">
        <v>500</v>
      </c>
      <c r="DM43" s="13">
        <v>1355</v>
      </c>
      <c r="DN43" s="13">
        <v>1159</v>
      </c>
      <c r="DO43" s="13">
        <v>39</v>
      </c>
      <c r="DP43" s="13">
        <v>1784</v>
      </c>
      <c r="DQ43" s="13">
        <v>115</v>
      </c>
      <c r="DR43" s="13">
        <v>109</v>
      </c>
      <c r="DS43" s="13">
        <v>6</v>
      </c>
    </row>
    <row r="44" spans="2:123" x14ac:dyDescent="0.2">
      <c r="B44" s="19" t="s">
        <v>103</v>
      </c>
      <c r="C44" s="13">
        <f t="shared" ca="1" si="9"/>
        <v>17.547826086956523</v>
      </c>
      <c r="D44" s="56"/>
      <c r="E44" s="13"/>
      <c r="F44" s="13"/>
      <c r="G44" s="13"/>
      <c r="H44" s="13"/>
      <c r="I44" s="13"/>
      <c r="J44" s="13"/>
      <c r="K44" s="13"/>
      <c r="L44" s="13">
        <v>237</v>
      </c>
      <c r="M44" s="13"/>
      <c r="N44" s="13"/>
      <c r="O44" s="13"/>
      <c r="P44" s="57"/>
      <c r="Q44" s="13"/>
      <c r="R44" s="13"/>
      <c r="S44" s="13"/>
      <c r="T44" s="13"/>
      <c r="U44" s="13"/>
      <c r="V44" s="13"/>
      <c r="W44" s="13"/>
      <c r="X44" s="13">
        <v>207</v>
      </c>
      <c r="Y44" s="13"/>
      <c r="Z44" s="13"/>
      <c r="AA44" s="13">
        <v>589</v>
      </c>
      <c r="AB44" s="57"/>
      <c r="AC44" s="13">
        <v>445</v>
      </c>
      <c r="AD44" s="13"/>
      <c r="AE44" s="13"/>
      <c r="AF44" s="13"/>
      <c r="AG44" s="13">
        <v>339</v>
      </c>
      <c r="AH44" s="13"/>
      <c r="AI44" s="13"/>
      <c r="AJ44" s="13"/>
      <c r="AK44" s="13"/>
      <c r="AL44" s="13"/>
      <c r="AM44" s="13"/>
      <c r="AN44" s="57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57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57"/>
      <c r="BM44" s="13"/>
      <c r="BN44" s="13"/>
      <c r="BO44" s="13"/>
      <c r="BP44" s="13"/>
      <c r="BQ44" s="13"/>
      <c r="BR44" s="13"/>
      <c r="BS44" s="13"/>
      <c r="BT44" s="13"/>
      <c r="BU44" s="13">
        <v>84</v>
      </c>
      <c r="BV44" s="13"/>
      <c r="BW44" s="13"/>
      <c r="BX44" s="57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57"/>
      <c r="CK44" s="13"/>
      <c r="CL44" s="13"/>
      <c r="CM44" s="13"/>
      <c r="CN44" s="13"/>
      <c r="CO44" s="13"/>
      <c r="CP44" s="13"/>
      <c r="CQ44" s="13"/>
      <c r="CR44" s="13"/>
      <c r="CS44" s="13">
        <v>117</v>
      </c>
      <c r="CT44" s="13"/>
      <c r="CU44" s="13"/>
      <c r="CV44" s="57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57"/>
      <c r="DI44" s="58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2:123" x14ac:dyDescent="0.2">
      <c r="B45" s="19" t="s">
        <v>104</v>
      </c>
      <c r="C45" s="13">
        <f t="shared" ca="1" si="9"/>
        <v>8.5304347826086957</v>
      </c>
      <c r="D45" s="5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57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57"/>
      <c r="AC45" s="13"/>
      <c r="AD45" s="13"/>
      <c r="AE45" s="13"/>
      <c r="AF45" s="13"/>
      <c r="AG45" s="13">
        <v>284</v>
      </c>
      <c r="AH45" s="13"/>
      <c r="AI45" s="13"/>
      <c r="AJ45" s="13"/>
      <c r="AK45" s="13"/>
      <c r="AL45" s="13"/>
      <c r="AM45" s="13"/>
      <c r="AN45" s="57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57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57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>
        <v>419</v>
      </c>
      <c r="BX45" s="57"/>
      <c r="BY45" s="13"/>
      <c r="BZ45" s="13"/>
      <c r="CA45" s="13"/>
      <c r="CB45" s="13"/>
      <c r="CC45" s="13"/>
      <c r="CD45" s="13"/>
      <c r="CE45" s="13"/>
      <c r="CF45" s="13">
        <v>202</v>
      </c>
      <c r="CG45" s="13"/>
      <c r="CH45" s="13"/>
      <c r="CI45" s="13"/>
      <c r="CJ45" s="57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57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57"/>
      <c r="DI45" s="58"/>
      <c r="DJ45" s="13"/>
      <c r="DK45" s="13"/>
      <c r="DL45" s="13"/>
      <c r="DM45" s="13"/>
      <c r="DN45" s="13"/>
      <c r="DO45" s="13">
        <v>52</v>
      </c>
      <c r="DP45" s="13">
        <v>10</v>
      </c>
      <c r="DQ45" s="13">
        <v>14</v>
      </c>
      <c r="DR45" s="13"/>
      <c r="DS45" s="13"/>
    </row>
    <row r="46" spans="2:123" x14ac:dyDescent="0.2">
      <c r="B46" s="19" t="s">
        <v>105</v>
      </c>
      <c r="C46" s="13">
        <f t="shared" ca="1" si="9"/>
        <v>1.3913043478260869</v>
      </c>
      <c r="D46" s="5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57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57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57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57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57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57"/>
      <c r="BY46" s="13"/>
      <c r="BZ46" s="13"/>
      <c r="CA46" s="13"/>
      <c r="CB46" s="13">
        <v>146</v>
      </c>
      <c r="CC46" s="13"/>
      <c r="CD46" s="13"/>
      <c r="CE46" s="13"/>
      <c r="CF46" s="13"/>
      <c r="CG46" s="13"/>
      <c r="CH46" s="13"/>
      <c r="CI46" s="13"/>
      <c r="CJ46" s="57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57"/>
      <c r="CW46" s="13"/>
      <c r="CX46" s="13"/>
      <c r="CY46" s="13"/>
      <c r="CZ46" s="13"/>
      <c r="DA46" s="13"/>
      <c r="DB46" s="13">
        <v>14</v>
      </c>
      <c r="DC46" s="13"/>
      <c r="DD46" s="13"/>
      <c r="DE46" s="13"/>
      <c r="DF46" s="13"/>
      <c r="DG46" s="13"/>
      <c r="DH46" s="57"/>
      <c r="DI46" s="58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2:123" x14ac:dyDescent="0.2">
      <c r="B47" s="59" t="s">
        <v>106</v>
      </c>
      <c r="C47" s="13">
        <f t="shared" ca="1" si="9"/>
        <v>1.3217391304347825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2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2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2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2"/>
      <c r="BY47" s="61"/>
      <c r="BZ47" s="61"/>
      <c r="CA47" s="61">
        <v>79</v>
      </c>
      <c r="CB47" s="61"/>
      <c r="CC47" s="61"/>
      <c r="CD47" s="61"/>
      <c r="CE47" s="61"/>
      <c r="CF47" s="61"/>
      <c r="CG47" s="61"/>
      <c r="CH47" s="61"/>
      <c r="CI47" s="61"/>
      <c r="CJ47" s="62"/>
      <c r="CK47" s="61"/>
      <c r="CL47" s="61"/>
      <c r="CM47" s="61"/>
      <c r="CN47" s="61">
        <v>69</v>
      </c>
      <c r="CO47" s="61"/>
      <c r="CP47" s="61">
        <v>1</v>
      </c>
      <c r="CQ47" s="61"/>
      <c r="CR47" s="61"/>
      <c r="CS47" s="61"/>
      <c r="CT47" s="61"/>
      <c r="CU47" s="61">
        <v>3</v>
      </c>
      <c r="CV47" s="62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2"/>
      <c r="DI47" s="63"/>
      <c r="DJ47" s="61"/>
      <c r="DK47" s="61"/>
      <c r="DL47" s="61"/>
      <c r="DM47" s="61"/>
      <c r="DN47" s="61"/>
      <c r="DO47" s="61"/>
      <c r="DP47" s="61"/>
      <c r="DQ47" s="61"/>
      <c r="DR47" s="61"/>
      <c r="DS47" s="61"/>
    </row>
    <row r="48" spans="2:123" x14ac:dyDescent="0.2">
      <c r="B48" s="59" t="s">
        <v>107</v>
      </c>
      <c r="C48" s="13">
        <f t="shared" ca="1" si="9"/>
        <v>3.4173913043478259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2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2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2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2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2"/>
      <c r="CK48" s="61"/>
      <c r="CL48" s="61"/>
      <c r="CM48" s="61"/>
      <c r="CN48" s="61">
        <v>2</v>
      </c>
      <c r="CO48" s="61"/>
      <c r="CP48" s="61"/>
      <c r="CQ48" s="61"/>
      <c r="CR48" s="61">
        <v>16</v>
      </c>
      <c r="CS48" s="61">
        <v>4</v>
      </c>
      <c r="CT48" s="61"/>
      <c r="CU48" s="61">
        <v>112</v>
      </c>
      <c r="CV48" s="62"/>
      <c r="CW48" s="61"/>
      <c r="CX48" s="61"/>
      <c r="CY48" s="61"/>
      <c r="CZ48" s="61"/>
      <c r="DA48" s="61">
        <v>254</v>
      </c>
      <c r="DB48" s="61"/>
      <c r="DC48" s="61"/>
      <c r="DD48" s="61"/>
      <c r="DE48" s="61"/>
      <c r="DF48" s="61"/>
      <c r="DG48" s="61"/>
      <c r="DH48" s="62"/>
      <c r="DI48" s="63"/>
      <c r="DJ48" s="61"/>
      <c r="DK48" s="61"/>
      <c r="DL48" s="61"/>
      <c r="DM48" s="61"/>
      <c r="DN48" s="61">
        <v>5</v>
      </c>
      <c r="DO48" s="61"/>
      <c r="DP48" s="61"/>
      <c r="DQ48" s="61"/>
      <c r="DR48" s="61"/>
      <c r="DS48" s="61"/>
    </row>
    <row r="49" spans="2:123" x14ac:dyDescent="0.2">
      <c r="B49" s="19" t="s">
        <v>108</v>
      </c>
      <c r="C49" s="13">
        <f t="shared" ca="1" si="9"/>
        <v>25.060869565217391</v>
      </c>
      <c r="D49" s="56"/>
      <c r="E49" s="13"/>
      <c r="F49" s="13"/>
      <c r="G49" s="13"/>
      <c r="H49" s="13"/>
      <c r="I49" s="13"/>
      <c r="J49" s="13"/>
      <c r="K49" s="13">
        <v>336</v>
      </c>
      <c r="L49" s="13"/>
      <c r="M49" s="13"/>
      <c r="N49" s="13"/>
      <c r="O49" s="13"/>
      <c r="P49" s="57"/>
      <c r="Q49" s="13"/>
      <c r="R49" s="13"/>
      <c r="S49" s="13"/>
      <c r="T49" s="13"/>
      <c r="U49" s="13"/>
      <c r="V49" s="13">
        <v>238</v>
      </c>
      <c r="W49" s="13"/>
      <c r="X49" s="13"/>
      <c r="Y49" s="13"/>
      <c r="Z49" s="13"/>
      <c r="AA49" s="13"/>
      <c r="AB49" s="57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57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57"/>
      <c r="BA49" s="13"/>
      <c r="BB49" s="13">
        <v>447</v>
      </c>
      <c r="BC49" s="13"/>
      <c r="BD49" s="13"/>
      <c r="BE49" s="13"/>
      <c r="BF49" s="13"/>
      <c r="BG49" s="13"/>
      <c r="BH49" s="13"/>
      <c r="BI49" s="13"/>
      <c r="BJ49" s="13"/>
      <c r="BK49" s="13"/>
      <c r="BL49" s="57">
        <v>251</v>
      </c>
      <c r="BM49" s="13"/>
      <c r="BN49" s="13"/>
      <c r="BO49" s="13"/>
      <c r="BP49" s="13"/>
      <c r="BQ49" s="13"/>
      <c r="BR49" s="13"/>
      <c r="BS49" s="13"/>
      <c r="BT49" s="13"/>
      <c r="BU49" s="13"/>
      <c r="BV49" s="13">
        <v>181</v>
      </c>
      <c r="BW49" s="13"/>
      <c r="BX49" s="57">
        <v>84</v>
      </c>
      <c r="BY49" s="13">
        <v>85</v>
      </c>
      <c r="BZ49" s="13"/>
      <c r="CA49" s="13">
        <v>215</v>
      </c>
      <c r="CB49" s="13">
        <v>342</v>
      </c>
      <c r="CC49" s="13">
        <v>381</v>
      </c>
      <c r="CD49" s="13">
        <v>161</v>
      </c>
      <c r="CE49" s="13"/>
      <c r="CF49" s="13"/>
      <c r="CG49" s="13"/>
      <c r="CH49" s="13"/>
      <c r="CI49" s="13"/>
      <c r="CJ49" s="57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57"/>
      <c r="CW49" s="13"/>
      <c r="CX49" s="13"/>
      <c r="CY49" s="13"/>
      <c r="CZ49" s="13"/>
      <c r="DA49" s="13"/>
      <c r="DB49" s="13"/>
      <c r="DC49" s="13">
        <v>1</v>
      </c>
      <c r="DD49" s="13"/>
      <c r="DE49" s="13"/>
      <c r="DF49" s="13">
        <v>35</v>
      </c>
      <c r="DG49" s="13">
        <v>125</v>
      </c>
      <c r="DH49" s="57"/>
      <c r="DI49" s="58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2:123" x14ac:dyDescent="0.2">
      <c r="B50" s="19" t="s">
        <v>109</v>
      </c>
      <c r="C50" s="13">
        <f t="shared" ca="1" si="9"/>
        <v>269.73913043478262</v>
      </c>
      <c r="D50" s="56"/>
      <c r="E50" s="13"/>
      <c r="F50" s="13"/>
      <c r="G50" s="13"/>
      <c r="H50" s="13"/>
      <c r="I50" s="13"/>
      <c r="J50" s="13"/>
      <c r="K50" s="13"/>
      <c r="L50" s="13">
        <v>6055</v>
      </c>
      <c r="M50" s="13"/>
      <c r="N50" s="13"/>
      <c r="O50" s="13"/>
      <c r="P50" s="57"/>
      <c r="Q50" s="13">
        <v>4612</v>
      </c>
      <c r="R50" s="13">
        <v>1306</v>
      </c>
      <c r="S50" s="13"/>
      <c r="T50" s="13"/>
      <c r="U50" s="13"/>
      <c r="V50" s="13"/>
      <c r="W50" s="13"/>
      <c r="X50" s="13"/>
      <c r="Y50" s="13"/>
      <c r="Z50" s="13"/>
      <c r="AA50" s="13"/>
      <c r="AB50" s="57">
        <v>1015</v>
      </c>
      <c r="AC50" s="13"/>
      <c r="AD50" s="13">
        <v>413</v>
      </c>
      <c r="AE50" s="13"/>
      <c r="AF50" s="13">
        <v>3728</v>
      </c>
      <c r="AG50" s="13">
        <v>1493</v>
      </c>
      <c r="AH50" s="13"/>
      <c r="AI50" s="13">
        <v>475</v>
      </c>
      <c r="AJ50" s="13"/>
      <c r="AK50" s="13"/>
      <c r="AL50" s="13"/>
      <c r="AM50" s="13"/>
      <c r="AN50" s="57">
        <v>137</v>
      </c>
      <c r="AO50" s="13"/>
      <c r="AP50" s="13"/>
      <c r="AQ50" s="13">
        <v>212</v>
      </c>
      <c r="AR50" s="13"/>
      <c r="AS50" s="13"/>
      <c r="AT50" s="13"/>
      <c r="AU50" s="13"/>
      <c r="AV50" s="13">
        <v>210</v>
      </c>
      <c r="AW50" s="13">
        <v>394</v>
      </c>
      <c r="AX50" s="13"/>
      <c r="AY50" s="13">
        <v>1561</v>
      </c>
      <c r="AZ50" s="57"/>
      <c r="BA50" s="13"/>
      <c r="BB50" s="13">
        <v>746</v>
      </c>
      <c r="BC50" s="13">
        <v>3326</v>
      </c>
      <c r="BD50" s="13"/>
      <c r="BE50" s="13"/>
      <c r="BF50" s="13">
        <v>158</v>
      </c>
      <c r="BG50" s="13"/>
      <c r="BH50" s="13">
        <v>324</v>
      </c>
      <c r="BI50" s="13">
        <v>541</v>
      </c>
      <c r="BJ50" s="13"/>
      <c r="BK50" s="13"/>
      <c r="BL50" s="57">
        <v>842</v>
      </c>
      <c r="BM50" s="13"/>
      <c r="BN50" s="13"/>
      <c r="BO50" s="13"/>
      <c r="BP50" s="13"/>
      <c r="BQ50" s="13"/>
      <c r="BR50" s="13"/>
      <c r="BS50" s="13"/>
      <c r="BT50" s="13"/>
      <c r="BU50" s="13"/>
      <c r="BV50" s="13">
        <v>268</v>
      </c>
      <c r="BW50" s="13"/>
      <c r="BX50" s="57">
        <v>123</v>
      </c>
      <c r="BY50" s="13">
        <v>390</v>
      </c>
      <c r="BZ50" s="13">
        <v>2159</v>
      </c>
      <c r="CA50" s="13"/>
      <c r="CB50" s="13"/>
      <c r="CC50" s="13"/>
      <c r="CD50" s="13"/>
      <c r="CE50" s="13"/>
      <c r="CF50" s="13"/>
      <c r="CG50" s="13"/>
      <c r="CH50" s="13"/>
      <c r="CI50" s="13"/>
      <c r="CJ50" s="57"/>
      <c r="CK50" s="13"/>
      <c r="CL50" s="13"/>
      <c r="CM50" s="13">
        <v>272</v>
      </c>
      <c r="CN50" s="13"/>
      <c r="CO50" s="13"/>
      <c r="CP50" s="13"/>
      <c r="CQ50" s="13"/>
      <c r="CR50" s="13"/>
      <c r="CS50" s="13"/>
      <c r="CT50" s="13"/>
      <c r="CU50" s="13"/>
      <c r="CV50" s="57"/>
      <c r="CW50" s="13"/>
      <c r="CX50" s="13"/>
      <c r="CY50" s="13"/>
      <c r="CZ50" s="13">
        <v>38</v>
      </c>
      <c r="DA50" s="13"/>
      <c r="DB50" s="13"/>
      <c r="DC50" s="13"/>
      <c r="DD50" s="13">
        <v>22</v>
      </c>
      <c r="DE50" s="13"/>
      <c r="DF50" s="13"/>
      <c r="DG50" s="13">
        <v>11</v>
      </c>
      <c r="DH50" s="57"/>
      <c r="DI50" s="58">
        <v>15</v>
      </c>
      <c r="DJ50" s="13">
        <v>30</v>
      </c>
      <c r="DK50" s="13">
        <v>87</v>
      </c>
      <c r="DL50" s="13">
        <v>25</v>
      </c>
      <c r="DM50" s="13"/>
      <c r="DN50" s="13">
        <v>14</v>
      </c>
      <c r="DO50" s="13"/>
      <c r="DP50" s="13"/>
      <c r="DQ50" s="13">
        <v>15</v>
      </c>
      <c r="DR50" s="13">
        <v>3</v>
      </c>
      <c r="DS50" s="13"/>
    </row>
    <row r="51" spans="2:123" x14ac:dyDescent="0.2">
      <c r="B51" s="19" t="s">
        <v>110</v>
      </c>
      <c r="C51" s="13">
        <f t="shared" ca="1" si="9"/>
        <v>3123.391304347826</v>
      </c>
      <c r="D51" s="56"/>
      <c r="E51" s="13"/>
      <c r="F51" s="13"/>
      <c r="G51" s="13"/>
      <c r="H51" s="13"/>
      <c r="I51" s="13">
        <v>3962</v>
      </c>
      <c r="J51" s="13">
        <v>3539</v>
      </c>
      <c r="K51" s="13">
        <v>5644</v>
      </c>
      <c r="L51" s="13">
        <v>7516</v>
      </c>
      <c r="M51" s="13">
        <v>7509</v>
      </c>
      <c r="N51" s="13">
        <v>5414</v>
      </c>
      <c r="O51" s="13">
        <v>5755</v>
      </c>
      <c r="P51" s="57">
        <v>6912</v>
      </c>
      <c r="Q51" s="13">
        <v>5666</v>
      </c>
      <c r="R51" s="13">
        <v>6753</v>
      </c>
      <c r="S51" s="13">
        <v>4783</v>
      </c>
      <c r="T51" s="13">
        <v>5243</v>
      </c>
      <c r="U51" s="13">
        <v>3606</v>
      </c>
      <c r="V51" s="13">
        <v>6489</v>
      </c>
      <c r="W51" s="13">
        <v>6114</v>
      </c>
      <c r="X51" s="13">
        <v>6176</v>
      </c>
      <c r="Y51" s="13">
        <v>6206</v>
      </c>
      <c r="Z51" s="13">
        <v>5314</v>
      </c>
      <c r="AA51" s="13">
        <v>4663</v>
      </c>
      <c r="AB51" s="57">
        <v>4415</v>
      </c>
      <c r="AC51" s="13">
        <v>3736</v>
      </c>
      <c r="AD51" s="13">
        <v>3921</v>
      </c>
      <c r="AE51" s="13">
        <v>4857</v>
      </c>
      <c r="AF51" s="13">
        <v>3414</v>
      </c>
      <c r="AG51" s="13">
        <v>5302</v>
      </c>
      <c r="AH51" s="13">
        <v>2577</v>
      </c>
      <c r="AI51" s="13">
        <v>1443</v>
      </c>
      <c r="AJ51" s="13">
        <v>4057</v>
      </c>
      <c r="AK51" s="13">
        <v>3005</v>
      </c>
      <c r="AL51" s="13">
        <v>2710</v>
      </c>
      <c r="AM51" s="13">
        <v>2628</v>
      </c>
      <c r="AN51" s="57">
        <v>3489</v>
      </c>
      <c r="AO51" s="13">
        <v>3366</v>
      </c>
      <c r="AP51" s="13">
        <v>2811</v>
      </c>
      <c r="AQ51" s="13">
        <v>2764</v>
      </c>
      <c r="AR51" s="13">
        <v>2467</v>
      </c>
      <c r="AS51" s="13">
        <v>3903</v>
      </c>
      <c r="AT51" s="13">
        <v>3688</v>
      </c>
      <c r="AU51" s="13">
        <v>4664</v>
      </c>
      <c r="AV51" s="13">
        <v>3127</v>
      </c>
      <c r="AW51" s="13">
        <v>3963</v>
      </c>
      <c r="AX51" s="13">
        <v>4804</v>
      </c>
      <c r="AY51" s="13">
        <v>4584</v>
      </c>
      <c r="AZ51" s="57">
        <v>4280</v>
      </c>
      <c r="BA51" s="13">
        <v>4182</v>
      </c>
      <c r="BB51" s="13">
        <v>4363</v>
      </c>
      <c r="BC51" s="13">
        <v>3808</v>
      </c>
      <c r="BD51" s="13">
        <v>2693</v>
      </c>
      <c r="BE51" s="13">
        <v>3278</v>
      </c>
      <c r="BF51" s="13">
        <v>3322</v>
      </c>
      <c r="BG51" s="13">
        <v>4087</v>
      </c>
      <c r="BH51" s="13">
        <v>3140</v>
      </c>
      <c r="BI51" s="13">
        <v>2515</v>
      </c>
      <c r="BJ51" s="13">
        <v>5232</v>
      </c>
      <c r="BK51" s="13">
        <v>6213</v>
      </c>
      <c r="BL51" s="57">
        <v>4539</v>
      </c>
      <c r="BM51" s="13">
        <v>4322</v>
      </c>
      <c r="BN51" s="13">
        <v>5675</v>
      </c>
      <c r="BO51" s="13">
        <v>3843</v>
      </c>
      <c r="BP51" s="13">
        <v>3552</v>
      </c>
      <c r="BQ51" s="13">
        <v>6694</v>
      </c>
      <c r="BR51" s="13">
        <v>1750</v>
      </c>
      <c r="BS51" s="13">
        <v>3031</v>
      </c>
      <c r="BT51" s="13">
        <v>2110</v>
      </c>
      <c r="BU51" s="13">
        <v>2071</v>
      </c>
      <c r="BV51" s="13">
        <v>2669</v>
      </c>
      <c r="BW51" s="13">
        <v>1731</v>
      </c>
      <c r="BX51" s="57">
        <v>2741</v>
      </c>
      <c r="BY51" s="13">
        <v>2075</v>
      </c>
      <c r="BZ51" s="13">
        <v>3075</v>
      </c>
      <c r="CA51" s="13">
        <v>2102</v>
      </c>
      <c r="CB51" s="13">
        <v>2174</v>
      </c>
      <c r="CC51" s="13">
        <v>2179</v>
      </c>
      <c r="CD51" s="13">
        <v>2350</v>
      </c>
      <c r="CE51" s="13">
        <v>3364</v>
      </c>
      <c r="CF51" s="13">
        <v>1739</v>
      </c>
      <c r="CG51" s="13">
        <v>2598</v>
      </c>
      <c r="CH51" s="13">
        <v>1920</v>
      </c>
      <c r="CI51" s="13">
        <v>2619</v>
      </c>
      <c r="CJ51" s="57">
        <v>2841</v>
      </c>
      <c r="CK51" s="13">
        <v>3139</v>
      </c>
      <c r="CL51" s="13">
        <v>3389</v>
      </c>
      <c r="CM51" s="13">
        <v>2124</v>
      </c>
      <c r="CN51" s="13">
        <v>803</v>
      </c>
      <c r="CO51" s="13">
        <v>612</v>
      </c>
      <c r="CP51" s="13">
        <v>402</v>
      </c>
      <c r="CQ51" s="13">
        <v>589</v>
      </c>
      <c r="CR51" s="13">
        <v>632</v>
      </c>
      <c r="CS51" s="13">
        <v>387</v>
      </c>
      <c r="CT51" s="13">
        <v>241</v>
      </c>
      <c r="CU51" s="13">
        <v>194</v>
      </c>
      <c r="CV51" s="57">
        <v>735</v>
      </c>
      <c r="CW51" s="13">
        <v>412</v>
      </c>
      <c r="CX51" s="13">
        <v>557</v>
      </c>
      <c r="CY51" s="13">
        <v>991</v>
      </c>
      <c r="CZ51" s="13">
        <v>565</v>
      </c>
      <c r="DA51" s="13">
        <v>797</v>
      </c>
      <c r="DB51" s="13">
        <v>524</v>
      </c>
      <c r="DC51" s="13">
        <v>981</v>
      </c>
      <c r="DD51" s="13">
        <v>2909</v>
      </c>
      <c r="DE51" s="13">
        <v>1894</v>
      </c>
      <c r="DF51" s="13">
        <v>3291</v>
      </c>
      <c r="DG51" s="13">
        <v>2938</v>
      </c>
      <c r="DH51" s="57">
        <v>6001</v>
      </c>
      <c r="DI51" s="58">
        <v>1923</v>
      </c>
      <c r="DJ51" s="13">
        <v>1381</v>
      </c>
      <c r="DK51" s="13">
        <v>1587</v>
      </c>
      <c r="DL51" s="13">
        <v>494</v>
      </c>
      <c r="DM51" s="13">
        <v>630</v>
      </c>
      <c r="DN51" s="13">
        <v>465</v>
      </c>
      <c r="DO51" s="13">
        <v>890</v>
      </c>
      <c r="DP51" s="13">
        <v>1844</v>
      </c>
      <c r="DQ51" s="13">
        <v>467</v>
      </c>
      <c r="DR51" s="13">
        <v>350</v>
      </c>
      <c r="DS51" s="13">
        <v>216</v>
      </c>
    </row>
    <row r="52" spans="2:123" x14ac:dyDescent="0.2">
      <c r="B52" s="19" t="s">
        <v>111</v>
      </c>
      <c r="C52" s="13">
        <f t="shared" ca="1" si="9"/>
        <v>208</v>
      </c>
      <c r="D52" s="56"/>
      <c r="E52" s="13"/>
      <c r="F52" s="13"/>
      <c r="G52" s="13"/>
      <c r="H52" s="13"/>
      <c r="I52" s="13">
        <v>449</v>
      </c>
      <c r="J52" s="13">
        <v>294</v>
      </c>
      <c r="K52" s="13">
        <v>476</v>
      </c>
      <c r="L52" s="13">
        <v>447</v>
      </c>
      <c r="M52" s="13">
        <v>450</v>
      </c>
      <c r="N52" s="13"/>
      <c r="O52" s="13">
        <v>477</v>
      </c>
      <c r="P52" s="57">
        <v>926</v>
      </c>
      <c r="Q52" s="13">
        <v>628</v>
      </c>
      <c r="R52" s="13">
        <v>660</v>
      </c>
      <c r="S52" s="13">
        <v>553</v>
      </c>
      <c r="T52" s="13">
        <v>560</v>
      </c>
      <c r="U52" s="13">
        <v>490</v>
      </c>
      <c r="V52" s="13">
        <v>625</v>
      </c>
      <c r="W52" s="13">
        <v>1242</v>
      </c>
      <c r="X52" s="13">
        <v>644</v>
      </c>
      <c r="Y52" s="13">
        <v>395</v>
      </c>
      <c r="Z52" s="13">
        <v>1172</v>
      </c>
      <c r="AA52" s="13">
        <v>2322</v>
      </c>
      <c r="AB52" s="57">
        <v>1115</v>
      </c>
      <c r="AC52" s="13">
        <v>801</v>
      </c>
      <c r="AD52" s="13">
        <v>431</v>
      </c>
      <c r="AE52" s="13">
        <v>672</v>
      </c>
      <c r="AF52" s="13">
        <v>439</v>
      </c>
      <c r="AG52" s="13">
        <v>295</v>
      </c>
      <c r="AH52" s="13"/>
      <c r="AI52" s="13"/>
      <c r="AJ52" s="13"/>
      <c r="AK52" s="13"/>
      <c r="AL52" s="13"/>
      <c r="AM52" s="13"/>
      <c r="AN52" s="57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57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57"/>
      <c r="BM52" s="13"/>
      <c r="BN52" s="13"/>
      <c r="BO52" s="13"/>
      <c r="BP52" s="13">
        <v>302</v>
      </c>
      <c r="BQ52" s="13">
        <v>248</v>
      </c>
      <c r="BR52" s="13">
        <v>1314</v>
      </c>
      <c r="BS52" s="13">
        <v>701</v>
      </c>
      <c r="BT52" s="13">
        <v>425</v>
      </c>
      <c r="BU52" s="13">
        <v>153</v>
      </c>
      <c r="BV52" s="13">
        <v>193</v>
      </c>
      <c r="BW52" s="13">
        <v>556</v>
      </c>
      <c r="BX52" s="57">
        <v>285</v>
      </c>
      <c r="BY52" s="13">
        <v>147</v>
      </c>
      <c r="BZ52" s="13">
        <v>376</v>
      </c>
      <c r="CA52" s="13"/>
      <c r="CB52" s="13"/>
      <c r="CC52" s="13"/>
      <c r="CD52" s="13">
        <v>330</v>
      </c>
      <c r="CE52" s="13">
        <v>340</v>
      </c>
      <c r="CF52" s="13">
        <v>142</v>
      </c>
      <c r="CG52" s="13">
        <v>74</v>
      </c>
      <c r="CH52" s="13">
        <v>733</v>
      </c>
      <c r="CI52" s="13"/>
      <c r="CJ52" s="57"/>
      <c r="CK52" s="13"/>
      <c r="CL52" s="13"/>
      <c r="CM52" s="13">
        <v>505</v>
      </c>
      <c r="CN52" s="13"/>
      <c r="CO52" s="13"/>
      <c r="CP52" s="13"/>
      <c r="CQ52" s="13"/>
      <c r="CR52" s="13"/>
      <c r="CS52" s="13"/>
      <c r="CT52" s="13"/>
      <c r="CU52" s="13"/>
      <c r="CV52" s="57"/>
      <c r="CW52" s="13"/>
      <c r="CX52" s="13"/>
      <c r="CY52" s="13">
        <v>2</v>
      </c>
      <c r="CZ52" s="13"/>
      <c r="DA52" s="13"/>
      <c r="DB52" s="13">
        <v>1</v>
      </c>
      <c r="DC52" s="13"/>
      <c r="DD52" s="13">
        <v>496</v>
      </c>
      <c r="DE52" s="13"/>
      <c r="DF52" s="13"/>
      <c r="DG52" s="13"/>
      <c r="DH52" s="57"/>
      <c r="DI52" s="58"/>
      <c r="DJ52" s="13"/>
      <c r="DK52" s="13"/>
      <c r="DL52" s="13"/>
      <c r="DM52" s="13"/>
      <c r="DN52" s="13"/>
      <c r="DO52" s="13"/>
      <c r="DP52" s="13"/>
      <c r="DQ52" s="13">
        <v>34</v>
      </c>
      <c r="DR52" s="13"/>
      <c r="DS52" s="13"/>
    </row>
    <row r="53" spans="2:123" x14ac:dyDescent="0.2">
      <c r="B53" s="19" t="s">
        <v>112</v>
      </c>
      <c r="C53" s="13">
        <f t="shared" ca="1" si="9"/>
        <v>132.99130434782609</v>
      </c>
      <c r="D53" s="56"/>
      <c r="E53" s="13"/>
      <c r="F53" s="13"/>
      <c r="G53" s="13"/>
      <c r="H53" s="13"/>
      <c r="I53" s="13"/>
      <c r="J53" s="13"/>
      <c r="K53" s="13">
        <v>528</v>
      </c>
      <c r="L53" s="13"/>
      <c r="M53" s="13"/>
      <c r="N53" s="13"/>
      <c r="O53" s="13"/>
      <c r="P53" s="57">
        <v>689</v>
      </c>
      <c r="Q53" s="13"/>
      <c r="R53" s="13"/>
      <c r="S53" s="13"/>
      <c r="T53" s="13"/>
      <c r="U53" s="13"/>
      <c r="V53" s="13"/>
      <c r="W53" s="13"/>
      <c r="X53" s="13">
        <v>380</v>
      </c>
      <c r="Y53" s="13"/>
      <c r="Z53" s="13">
        <v>505</v>
      </c>
      <c r="AA53" s="13">
        <v>1643</v>
      </c>
      <c r="AB53" s="57">
        <v>1903</v>
      </c>
      <c r="AC53" s="13"/>
      <c r="AD53" s="13"/>
      <c r="AE53" s="13"/>
      <c r="AF53" s="13">
        <v>2112</v>
      </c>
      <c r="AG53" s="13"/>
      <c r="AH53" s="13">
        <v>6705</v>
      </c>
      <c r="AI53" s="13"/>
      <c r="AJ53" s="13">
        <v>466</v>
      </c>
      <c r="AK53" s="13"/>
      <c r="AL53" s="13"/>
      <c r="AM53" s="13"/>
      <c r="AN53" s="57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57"/>
      <c r="BA53" s="13"/>
      <c r="BB53" s="13"/>
      <c r="BC53" s="13">
        <v>206</v>
      </c>
      <c r="BD53" s="13"/>
      <c r="BE53" s="13"/>
      <c r="BF53" s="13"/>
      <c r="BG53" s="13"/>
      <c r="BH53" s="13"/>
      <c r="BI53" s="13"/>
      <c r="BJ53" s="13">
        <v>145</v>
      </c>
      <c r="BK53" s="13"/>
      <c r="BL53" s="57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57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57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57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57">
        <v>12</v>
      </c>
      <c r="DI53" s="58"/>
      <c r="DJ53" s="13"/>
      <c r="DK53" s="13"/>
      <c r="DL53" s="13"/>
      <c r="DM53" s="13"/>
      <c r="DN53" s="13"/>
      <c r="DO53" s="13"/>
      <c r="DP53" s="13"/>
      <c r="DQ53" s="13"/>
      <c r="DR53" s="13"/>
      <c r="DS53" s="13"/>
    </row>
    <row r="54" spans="2:123" x14ac:dyDescent="0.2">
      <c r="B54" s="19" t="s">
        <v>166</v>
      </c>
      <c r="C54" s="13">
        <f t="shared" ca="1" si="9"/>
        <v>22.617391304347827</v>
      </c>
      <c r="D54" s="56"/>
      <c r="E54" s="13"/>
      <c r="F54" s="13"/>
      <c r="G54" s="13"/>
      <c r="H54" s="13"/>
      <c r="I54" s="13">
        <v>425</v>
      </c>
      <c r="J54" s="13"/>
      <c r="K54" s="13">
        <v>446</v>
      </c>
      <c r="L54" s="13">
        <v>440</v>
      </c>
      <c r="M54" s="13">
        <v>405</v>
      </c>
      <c r="N54" s="13">
        <v>424</v>
      </c>
      <c r="O54" s="13"/>
      <c r="P54" s="57">
        <v>461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57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57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57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57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57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57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57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57"/>
      <c r="DI54" s="58"/>
      <c r="DJ54" s="13"/>
      <c r="DK54" s="13"/>
      <c r="DL54" s="13"/>
      <c r="DM54" s="13"/>
      <c r="DN54" s="13"/>
      <c r="DO54" s="13"/>
      <c r="DP54" s="13"/>
      <c r="DQ54" s="13"/>
      <c r="DR54" s="13"/>
      <c r="DS54" s="13"/>
    </row>
    <row r="55" spans="2:123" x14ac:dyDescent="0.2">
      <c r="B55" s="19" t="s">
        <v>113</v>
      </c>
      <c r="C55" s="13">
        <f t="shared" ca="1" si="9"/>
        <v>1330.5739130434783</v>
      </c>
      <c r="D55" s="56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57">
        <v>559</v>
      </c>
      <c r="Q55" s="13">
        <v>13884</v>
      </c>
      <c r="R55" s="13">
        <v>21939</v>
      </c>
      <c r="S55" s="13">
        <v>14783</v>
      </c>
      <c r="T55" s="13">
        <v>16859</v>
      </c>
      <c r="U55" s="13">
        <v>17955</v>
      </c>
      <c r="V55" s="13">
        <v>15542</v>
      </c>
      <c r="W55" s="13">
        <v>11293</v>
      </c>
      <c r="X55" s="13">
        <v>9633</v>
      </c>
      <c r="Y55" s="13">
        <v>3247</v>
      </c>
      <c r="Z55" s="13">
        <v>2979</v>
      </c>
      <c r="AA55" s="13">
        <v>3152</v>
      </c>
      <c r="AB55" s="57">
        <v>3888</v>
      </c>
      <c r="AC55" s="13">
        <v>7067</v>
      </c>
      <c r="AD55" s="13">
        <v>2743</v>
      </c>
      <c r="AE55" s="13"/>
      <c r="AF55" s="13">
        <v>2038</v>
      </c>
      <c r="AG55" s="13">
        <v>2720</v>
      </c>
      <c r="AH55" s="13"/>
      <c r="AI55" s="13"/>
      <c r="AJ55" s="13"/>
      <c r="AK55" s="13"/>
      <c r="AL55" s="13"/>
      <c r="AM55" s="13"/>
      <c r="AN55" s="57"/>
      <c r="AO55" s="13"/>
      <c r="AP55" s="13"/>
      <c r="AQ55" s="13"/>
      <c r="AR55" s="13"/>
      <c r="AS55" s="13"/>
      <c r="AT55" s="13"/>
      <c r="AU55" s="13"/>
      <c r="AV55" s="13"/>
      <c r="AW55" s="13">
        <v>216</v>
      </c>
      <c r="AX55" s="13"/>
      <c r="AY55" s="13"/>
      <c r="AZ55" s="57">
        <v>357</v>
      </c>
      <c r="BA55" s="13">
        <v>124</v>
      </c>
      <c r="BB55" s="13">
        <v>899</v>
      </c>
      <c r="BC55" s="13">
        <v>148</v>
      </c>
      <c r="BD55" s="13">
        <v>112</v>
      </c>
      <c r="BE55" s="13"/>
      <c r="BF55" s="13"/>
      <c r="BG55" s="13"/>
      <c r="BH55" s="13"/>
      <c r="BI55" s="13"/>
      <c r="BJ55" s="13"/>
      <c r="BK55" s="13"/>
      <c r="BL55" s="57"/>
      <c r="BM55" s="13"/>
      <c r="BN55" s="13"/>
      <c r="BO55" s="13"/>
      <c r="BP55" s="13"/>
      <c r="BQ55" s="13"/>
      <c r="BR55" s="13"/>
      <c r="BS55" s="13"/>
      <c r="BT55" s="13"/>
      <c r="BU55" s="13">
        <v>306</v>
      </c>
      <c r="BV55" s="13">
        <v>306</v>
      </c>
      <c r="BW55" s="13"/>
      <c r="BX55" s="57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57"/>
      <c r="CK55" s="13"/>
      <c r="CL55" s="13"/>
      <c r="CM55" s="13"/>
      <c r="CN55" s="13">
        <v>2</v>
      </c>
      <c r="CO55" s="13"/>
      <c r="CP55" s="13"/>
      <c r="CQ55" s="13"/>
      <c r="CR55" s="13"/>
      <c r="CS55" s="13"/>
      <c r="CT55" s="13">
        <v>6</v>
      </c>
      <c r="CU55" s="13"/>
      <c r="CV55" s="57">
        <v>7</v>
      </c>
      <c r="CW55" s="13"/>
      <c r="CX55" s="13">
        <v>58</v>
      </c>
      <c r="CY55" s="13"/>
      <c r="CZ55" s="13"/>
      <c r="DA55" s="13"/>
      <c r="DB55" s="13"/>
      <c r="DC55" s="13"/>
      <c r="DD55" s="13">
        <v>41</v>
      </c>
      <c r="DE55" s="13"/>
      <c r="DF55" s="13">
        <v>21</v>
      </c>
      <c r="DG55" s="13"/>
      <c r="DH55" s="57"/>
      <c r="DI55" s="58">
        <v>58</v>
      </c>
      <c r="DJ55" s="13">
        <v>10</v>
      </c>
      <c r="DK55" s="13">
        <v>58</v>
      </c>
      <c r="DL55" s="13"/>
      <c r="DM55" s="13"/>
      <c r="DN55" s="13">
        <v>6</v>
      </c>
      <c r="DO55" s="13"/>
      <c r="DP55" s="13"/>
      <c r="DQ55" s="13"/>
      <c r="DR55" s="13"/>
      <c r="DS55" s="13"/>
    </row>
    <row r="56" spans="2:123" x14ac:dyDescent="0.2">
      <c r="B56" s="19" t="s">
        <v>114</v>
      </c>
      <c r="C56" s="13">
        <f t="shared" ca="1" si="9"/>
        <v>3.3217391304347825</v>
      </c>
      <c r="D56" s="56"/>
      <c r="E56" s="13"/>
      <c r="F56" s="13"/>
      <c r="G56" s="13"/>
      <c r="H56" s="13"/>
      <c r="I56" s="13"/>
      <c r="J56" s="13">
        <v>271</v>
      </c>
      <c r="K56" s="13"/>
      <c r="L56" s="13"/>
      <c r="M56" s="13"/>
      <c r="N56" s="13"/>
      <c r="O56" s="13"/>
      <c r="P56" s="5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57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57"/>
      <c r="AO56" s="13"/>
      <c r="AP56" s="13"/>
      <c r="AQ56" s="13">
        <v>107</v>
      </c>
      <c r="AR56" s="13"/>
      <c r="AS56" s="13"/>
      <c r="AT56" s="13"/>
      <c r="AU56" s="13"/>
      <c r="AV56" s="13"/>
      <c r="AW56" s="13"/>
      <c r="AX56" s="13"/>
      <c r="AY56" s="13"/>
      <c r="AZ56" s="57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57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57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57"/>
      <c r="CK56" s="13"/>
      <c r="CL56" s="13"/>
      <c r="CM56" s="13"/>
      <c r="CN56" s="13"/>
      <c r="CO56" s="13"/>
      <c r="CP56" s="13"/>
      <c r="CQ56" s="13"/>
      <c r="CR56" s="13"/>
      <c r="CS56" s="13"/>
      <c r="CT56" s="13">
        <v>4</v>
      </c>
      <c r="CU56" s="13"/>
      <c r="CV56" s="57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57"/>
      <c r="DI56" s="58"/>
      <c r="DJ56" s="13"/>
      <c r="DK56" s="13"/>
      <c r="DL56" s="13"/>
      <c r="DM56" s="13"/>
      <c r="DN56" s="13"/>
      <c r="DO56" s="13"/>
      <c r="DP56" s="13"/>
      <c r="DQ56" s="13"/>
      <c r="DR56" s="13"/>
      <c r="DS56" s="13"/>
    </row>
    <row r="57" spans="2:123" x14ac:dyDescent="0.2">
      <c r="B57" s="19" t="s">
        <v>115</v>
      </c>
      <c r="C57" s="13">
        <f t="shared" ca="1" si="9"/>
        <v>48.643478260869564</v>
      </c>
      <c r="D57" s="56"/>
      <c r="E57" s="13"/>
      <c r="F57" s="13"/>
      <c r="G57" s="13"/>
      <c r="H57" s="13"/>
      <c r="I57" s="13"/>
      <c r="J57" s="13"/>
      <c r="K57" s="13"/>
      <c r="L57" s="13"/>
      <c r="M57" s="13"/>
      <c r="N57" s="13">
        <v>866</v>
      </c>
      <c r="O57" s="13">
        <v>1839</v>
      </c>
      <c r="P57" s="57"/>
      <c r="Q57" s="13"/>
      <c r="R57" s="13"/>
      <c r="S57" s="13"/>
      <c r="T57" s="13">
        <v>1739</v>
      </c>
      <c r="U57" s="13"/>
      <c r="V57" s="13">
        <v>231</v>
      </c>
      <c r="W57" s="13"/>
      <c r="X57" s="13"/>
      <c r="Y57" s="13"/>
      <c r="Z57" s="13">
        <v>278</v>
      </c>
      <c r="AA57" s="13"/>
      <c r="AB57" s="57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57"/>
      <c r="AO57" s="13"/>
      <c r="AP57" s="13"/>
      <c r="AQ57" s="13"/>
      <c r="AR57" s="13"/>
      <c r="AS57" s="13">
        <v>192</v>
      </c>
      <c r="AT57" s="13"/>
      <c r="AU57" s="13"/>
      <c r="AV57" s="13"/>
      <c r="AW57" s="13"/>
      <c r="AX57" s="13"/>
      <c r="AY57" s="13"/>
      <c r="AZ57" s="5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57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>
        <v>77</v>
      </c>
      <c r="BX57" s="57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57"/>
      <c r="CK57" s="13"/>
      <c r="CL57" s="13"/>
      <c r="CM57" s="13"/>
      <c r="CN57" s="13"/>
      <c r="CO57" s="13"/>
      <c r="CP57" s="13"/>
      <c r="CQ57" s="13"/>
      <c r="CR57" s="13">
        <v>75</v>
      </c>
      <c r="CS57" s="13">
        <v>95</v>
      </c>
      <c r="CT57" s="13">
        <v>147</v>
      </c>
      <c r="CU57" s="13"/>
      <c r="CV57" s="57"/>
      <c r="CW57" s="13"/>
      <c r="CX57" s="13"/>
      <c r="CY57" s="13"/>
      <c r="CZ57" s="13"/>
      <c r="DA57" s="13"/>
      <c r="DB57" s="13"/>
      <c r="DC57" s="13">
        <v>2</v>
      </c>
      <c r="DD57" s="13"/>
      <c r="DE57" s="13"/>
      <c r="DF57" s="13"/>
      <c r="DG57" s="13">
        <v>33</v>
      </c>
      <c r="DH57" s="57">
        <v>4</v>
      </c>
      <c r="DI57" s="58"/>
      <c r="DJ57" s="13"/>
      <c r="DK57" s="13"/>
      <c r="DL57" s="13"/>
      <c r="DM57" s="13">
        <v>16</v>
      </c>
      <c r="DN57" s="13"/>
      <c r="DO57" s="13"/>
      <c r="DP57" s="13"/>
      <c r="DQ57" s="13"/>
      <c r="DR57" s="13"/>
      <c r="DS57" s="13"/>
    </row>
    <row r="58" spans="2:123" x14ac:dyDescent="0.2">
      <c r="B58" s="19" t="s">
        <v>116</v>
      </c>
      <c r="C58" s="13">
        <f t="shared" ca="1" si="9"/>
        <v>35.556521739130432</v>
      </c>
      <c r="D58" s="56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57"/>
      <c r="Q58" s="13"/>
      <c r="R58" s="13"/>
      <c r="S58" s="13"/>
      <c r="T58" s="13"/>
      <c r="U58" s="13">
        <v>334</v>
      </c>
      <c r="V58" s="13"/>
      <c r="W58" s="13">
        <v>520</v>
      </c>
      <c r="X58" s="13"/>
      <c r="Y58" s="13"/>
      <c r="Z58" s="13"/>
      <c r="AA58" s="13"/>
      <c r="AB58" s="57"/>
      <c r="AC58" s="13"/>
      <c r="AD58" s="13">
        <v>219</v>
      </c>
      <c r="AE58" s="13"/>
      <c r="AF58" s="13"/>
      <c r="AG58" s="13"/>
      <c r="AH58" s="13"/>
      <c r="AI58" s="13"/>
      <c r="AJ58" s="13">
        <v>487</v>
      </c>
      <c r="AK58" s="13">
        <v>286</v>
      </c>
      <c r="AL58" s="13"/>
      <c r="AM58" s="13">
        <v>127</v>
      </c>
      <c r="AN58" s="57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>
        <v>238</v>
      </c>
      <c r="AZ58" s="57"/>
      <c r="BA58" s="13"/>
      <c r="BB58" s="13"/>
      <c r="BC58" s="13"/>
      <c r="BD58" s="13"/>
      <c r="BE58" s="13"/>
      <c r="BF58" s="13"/>
      <c r="BG58" s="13"/>
      <c r="BH58" s="13"/>
      <c r="BI58" s="13"/>
      <c r="BJ58" s="13">
        <v>621</v>
      </c>
      <c r="BK58" s="13"/>
      <c r="BL58" s="57"/>
      <c r="BM58" s="13">
        <v>207</v>
      </c>
      <c r="BN58" s="13"/>
      <c r="BO58" s="13"/>
      <c r="BP58" s="13"/>
      <c r="BQ58" s="13">
        <v>83</v>
      </c>
      <c r="BR58" s="13"/>
      <c r="BS58" s="13"/>
      <c r="BT58" s="13">
        <v>124</v>
      </c>
      <c r="BU58" s="13"/>
      <c r="BV58" s="13"/>
      <c r="BW58" s="13"/>
      <c r="BX58" s="57"/>
      <c r="BY58" s="13">
        <v>92</v>
      </c>
      <c r="BZ58" s="13">
        <v>114</v>
      </c>
      <c r="CA58" s="13"/>
      <c r="CB58" s="13"/>
      <c r="CC58" s="13"/>
      <c r="CD58" s="13"/>
      <c r="CE58" s="13"/>
      <c r="CF58" s="13"/>
      <c r="CG58" s="13"/>
      <c r="CH58" s="13">
        <v>242</v>
      </c>
      <c r="CI58" s="13"/>
      <c r="CJ58" s="57"/>
      <c r="CK58" s="13"/>
      <c r="CL58" s="13">
        <v>209</v>
      </c>
      <c r="CM58" s="13">
        <v>62</v>
      </c>
      <c r="CN58" s="13"/>
      <c r="CO58" s="13"/>
      <c r="CP58" s="13">
        <v>60</v>
      </c>
      <c r="CQ58" s="13"/>
      <c r="CR58" s="13"/>
      <c r="CS58" s="13"/>
      <c r="CT58" s="13"/>
      <c r="CU58" s="13"/>
      <c r="CV58" s="57"/>
      <c r="CW58" s="13"/>
      <c r="CX58" s="13">
        <v>34</v>
      </c>
      <c r="CY58" s="13"/>
      <c r="CZ58" s="13"/>
      <c r="DA58" s="13"/>
      <c r="DB58" s="13"/>
      <c r="DC58" s="13"/>
      <c r="DD58" s="13">
        <v>25</v>
      </c>
      <c r="DE58" s="13"/>
      <c r="DF58" s="13"/>
      <c r="DG58" s="13"/>
      <c r="DH58" s="57"/>
      <c r="DI58" s="58"/>
      <c r="DJ58" s="13"/>
      <c r="DK58" s="13"/>
      <c r="DL58" s="13"/>
      <c r="DM58" s="13"/>
      <c r="DN58" s="13"/>
      <c r="DO58" s="13"/>
      <c r="DP58" s="13"/>
      <c r="DQ58" s="13"/>
      <c r="DR58" s="13">
        <v>5</v>
      </c>
      <c r="DS58" s="13"/>
    </row>
    <row r="59" spans="2:123" x14ac:dyDescent="0.2">
      <c r="B59" s="19" t="s">
        <v>117</v>
      </c>
      <c r="C59" s="13">
        <f t="shared" ca="1" si="9"/>
        <v>1.1478260869565218</v>
      </c>
      <c r="D59" s="56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57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57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57"/>
      <c r="AO59" s="13"/>
      <c r="AP59" s="13"/>
      <c r="AQ59" s="13"/>
      <c r="AR59" s="13"/>
      <c r="AS59" s="13"/>
      <c r="AT59" s="13"/>
      <c r="AU59" s="13"/>
      <c r="AV59" s="13"/>
      <c r="AW59" s="13"/>
      <c r="AX59" s="13">
        <v>132</v>
      </c>
      <c r="AY59" s="13"/>
      <c r="AZ59" s="57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57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57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57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57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57"/>
      <c r="DI59" s="58"/>
      <c r="DJ59" s="13"/>
      <c r="DK59" s="13"/>
      <c r="DL59" s="13"/>
      <c r="DM59" s="13"/>
      <c r="DN59" s="13"/>
      <c r="DO59" s="13"/>
      <c r="DP59" s="13"/>
      <c r="DQ59" s="13"/>
      <c r="DR59" s="13"/>
      <c r="DS59" s="13"/>
    </row>
    <row r="60" spans="2:123" x14ac:dyDescent="0.2">
      <c r="B60" s="19" t="s">
        <v>118</v>
      </c>
      <c r="C60" s="13">
        <f t="shared" ca="1" si="9"/>
        <v>0.94782608695652171</v>
      </c>
      <c r="D60" s="56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57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57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57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57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57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57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57"/>
      <c r="CK60" s="13"/>
      <c r="CL60" s="13"/>
      <c r="CM60" s="13"/>
      <c r="CN60" s="13"/>
      <c r="CO60" s="13"/>
      <c r="CP60" s="13"/>
      <c r="CQ60" s="13"/>
      <c r="CR60" s="13"/>
      <c r="CS60" s="13"/>
      <c r="CT60" s="13">
        <v>2</v>
      </c>
      <c r="CU60" s="13"/>
      <c r="CV60" s="57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57"/>
      <c r="DI60" s="58"/>
      <c r="DJ60" s="13"/>
      <c r="DK60" s="13"/>
      <c r="DL60" s="13"/>
      <c r="DM60" s="13"/>
      <c r="DN60" s="13"/>
      <c r="DO60" s="13"/>
      <c r="DP60" s="13">
        <v>2</v>
      </c>
      <c r="DQ60" s="13">
        <v>60</v>
      </c>
      <c r="DR60" s="13">
        <v>45</v>
      </c>
      <c r="DS60" s="13"/>
    </row>
    <row r="61" spans="2:123" x14ac:dyDescent="0.2">
      <c r="B61" s="19" t="s">
        <v>119</v>
      </c>
      <c r="C61" s="13">
        <f t="shared" ca="1" si="9"/>
        <v>20.14782608695652</v>
      </c>
      <c r="D61" s="56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445</v>
      </c>
      <c r="P61" s="5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57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57"/>
      <c r="AO61" s="13"/>
      <c r="AP61" s="13">
        <v>107</v>
      </c>
      <c r="AQ61" s="13"/>
      <c r="AR61" s="13"/>
      <c r="AS61" s="13"/>
      <c r="AT61" s="13"/>
      <c r="AU61" s="13"/>
      <c r="AV61" s="13"/>
      <c r="AW61" s="13"/>
      <c r="AX61" s="13"/>
      <c r="AY61" s="13"/>
      <c r="AZ61" s="57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57"/>
      <c r="BM61" s="13"/>
      <c r="BN61" s="13"/>
      <c r="BO61" s="13"/>
      <c r="BP61" s="13"/>
      <c r="BQ61" s="13"/>
      <c r="BR61" s="13"/>
      <c r="BS61" s="13">
        <v>132</v>
      </c>
      <c r="BT61" s="13"/>
      <c r="BU61" s="13"/>
      <c r="BV61" s="13"/>
      <c r="BW61" s="13">
        <v>142</v>
      </c>
      <c r="BX61" s="57"/>
      <c r="BY61" s="13"/>
      <c r="BZ61" s="13">
        <v>191</v>
      </c>
      <c r="CA61" s="13"/>
      <c r="CB61" s="13">
        <v>408</v>
      </c>
      <c r="CC61" s="13">
        <v>405</v>
      </c>
      <c r="CD61" s="13">
        <v>358</v>
      </c>
      <c r="CE61" s="13"/>
      <c r="CF61" s="13"/>
      <c r="CG61" s="13"/>
      <c r="CH61" s="13"/>
      <c r="CI61" s="13"/>
      <c r="CJ61" s="57"/>
      <c r="CK61" s="13"/>
      <c r="CL61" s="13"/>
      <c r="CM61" s="13"/>
      <c r="CN61" s="13"/>
      <c r="CO61" s="13"/>
      <c r="CP61" s="13">
        <v>1</v>
      </c>
      <c r="CQ61" s="13"/>
      <c r="CR61" s="13"/>
      <c r="CS61" s="13">
        <v>1</v>
      </c>
      <c r="CT61" s="13"/>
      <c r="CU61" s="13"/>
      <c r="CV61" s="57"/>
      <c r="CW61" s="13"/>
      <c r="CX61" s="13">
        <v>1</v>
      </c>
      <c r="CY61" s="13"/>
      <c r="CZ61" s="13"/>
      <c r="DA61" s="13"/>
      <c r="DB61" s="13"/>
      <c r="DC61" s="13"/>
      <c r="DD61" s="13"/>
      <c r="DE61" s="13"/>
      <c r="DF61" s="13"/>
      <c r="DG61" s="13"/>
      <c r="DH61" s="57"/>
      <c r="DI61" s="58"/>
      <c r="DJ61" s="13">
        <v>9</v>
      </c>
      <c r="DK61" s="13">
        <v>3</v>
      </c>
      <c r="DL61" s="13"/>
      <c r="DM61" s="13"/>
      <c r="DN61" s="13"/>
      <c r="DO61" s="13">
        <v>56</v>
      </c>
      <c r="DP61" s="13">
        <v>15</v>
      </c>
      <c r="DQ61" s="13">
        <v>40</v>
      </c>
      <c r="DR61" s="13">
        <v>3</v>
      </c>
      <c r="DS61" s="13"/>
    </row>
    <row r="62" spans="2:123" x14ac:dyDescent="0.2">
      <c r="B62" s="19" t="s">
        <v>120</v>
      </c>
      <c r="C62" s="13">
        <f t="shared" ca="1" si="9"/>
        <v>0.2</v>
      </c>
      <c r="D62" s="5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57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57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57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57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57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57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57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57"/>
      <c r="CW62" s="13"/>
      <c r="CX62" s="13"/>
      <c r="CY62" s="13"/>
      <c r="CZ62" s="13"/>
      <c r="DA62" s="13"/>
      <c r="DB62" s="13"/>
      <c r="DC62" s="13">
        <v>4</v>
      </c>
      <c r="DD62" s="13"/>
      <c r="DE62" s="13"/>
      <c r="DF62" s="13">
        <v>19</v>
      </c>
      <c r="DG62" s="13"/>
      <c r="DH62" s="57"/>
      <c r="DI62" s="58"/>
      <c r="DJ62" s="13"/>
      <c r="DK62" s="13"/>
      <c r="DL62" s="13"/>
      <c r="DM62" s="13"/>
      <c r="DN62" s="13"/>
      <c r="DO62" s="13"/>
      <c r="DP62" s="13"/>
      <c r="DQ62" s="13"/>
      <c r="DR62" s="13"/>
      <c r="DS62" s="13"/>
    </row>
    <row r="63" spans="2:123" x14ac:dyDescent="0.2">
      <c r="B63" s="19" t="s">
        <v>121</v>
      </c>
      <c r="C63" s="13">
        <f t="shared" ca="1" si="9"/>
        <v>28.139130434782608</v>
      </c>
      <c r="D63" s="5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57"/>
      <c r="Q63" s="13"/>
      <c r="R63" s="13"/>
      <c r="S63" s="13">
        <v>477</v>
      </c>
      <c r="T63" s="13"/>
      <c r="U63" s="13"/>
      <c r="V63" s="13"/>
      <c r="W63" s="13"/>
      <c r="X63" s="13"/>
      <c r="Y63" s="13"/>
      <c r="Z63" s="13"/>
      <c r="AA63" s="13"/>
      <c r="AB63" s="57"/>
      <c r="AC63" s="13"/>
      <c r="AD63" s="13"/>
      <c r="AE63" s="13"/>
      <c r="AF63" s="13"/>
      <c r="AG63" s="13"/>
      <c r="AH63" s="13"/>
      <c r="AI63" s="13"/>
      <c r="AJ63" s="13">
        <v>665</v>
      </c>
      <c r="AK63" s="13"/>
      <c r="AL63" s="13"/>
      <c r="AM63" s="13"/>
      <c r="AN63" s="57"/>
      <c r="AO63" s="13">
        <v>1017</v>
      </c>
      <c r="AP63" s="13">
        <v>864</v>
      </c>
      <c r="AQ63" s="13"/>
      <c r="AR63" s="13"/>
      <c r="AS63" s="13"/>
      <c r="AT63" s="13"/>
      <c r="AU63" s="13"/>
      <c r="AV63" s="13"/>
      <c r="AW63" s="13"/>
      <c r="AX63" s="13"/>
      <c r="AY63" s="13"/>
      <c r="AZ63" s="57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57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57"/>
      <c r="BY63" s="13"/>
      <c r="BZ63" s="13"/>
      <c r="CA63" s="13"/>
      <c r="CB63" s="13"/>
      <c r="CC63" s="13"/>
      <c r="CD63" s="13"/>
      <c r="CE63" s="13">
        <v>213</v>
      </c>
      <c r="CF63" s="13"/>
      <c r="CG63" s="13"/>
      <c r="CH63" s="13"/>
      <c r="CI63" s="13"/>
      <c r="CJ63" s="57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57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57"/>
      <c r="DI63" s="58"/>
      <c r="DJ63" s="13"/>
      <c r="DK63" s="13"/>
      <c r="DL63" s="13"/>
      <c r="DM63" s="13"/>
      <c r="DN63" s="13"/>
      <c r="DO63" s="13"/>
      <c r="DP63" s="13"/>
      <c r="DQ63" s="13"/>
      <c r="DR63" s="13"/>
      <c r="DS63" s="13"/>
    </row>
    <row r="64" spans="2:123" x14ac:dyDescent="0.2">
      <c r="B64" s="19" t="s">
        <v>122</v>
      </c>
      <c r="C64" s="13">
        <f t="shared" ca="1" si="9"/>
        <v>2.6869565217391305</v>
      </c>
      <c r="D64" s="56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5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57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57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57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57"/>
      <c r="BM64" s="13"/>
      <c r="BN64" s="13"/>
      <c r="BO64" s="13"/>
      <c r="BP64" s="13">
        <v>183</v>
      </c>
      <c r="BQ64" s="13"/>
      <c r="BR64" s="13"/>
      <c r="BS64" s="13"/>
      <c r="BT64" s="13"/>
      <c r="BU64" s="13"/>
      <c r="BV64" s="13"/>
      <c r="BW64" s="13"/>
      <c r="BX64" s="57"/>
      <c r="BY64" s="13"/>
      <c r="BZ64" s="13"/>
      <c r="CA64" s="13"/>
      <c r="CB64" s="13"/>
      <c r="CC64" s="13"/>
      <c r="CD64" s="13"/>
      <c r="CE64" s="13"/>
      <c r="CF64" s="13"/>
      <c r="CG64" s="13"/>
      <c r="CH64" s="13">
        <v>126</v>
      </c>
      <c r="CI64" s="13"/>
      <c r="CJ64" s="57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57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57"/>
      <c r="DI64" s="58"/>
      <c r="DJ64" s="13"/>
      <c r="DK64" s="13"/>
      <c r="DL64" s="13"/>
      <c r="DM64" s="13"/>
      <c r="DN64" s="13"/>
      <c r="DO64" s="13"/>
      <c r="DP64" s="13"/>
      <c r="DQ64" s="13"/>
      <c r="DR64" s="13"/>
      <c r="DS64" s="13"/>
    </row>
    <row r="65" spans="2:123" x14ac:dyDescent="0.2">
      <c r="B65" s="19" t="s">
        <v>165</v>
      </c>
      <c r="C65" s="13">
        <f t="shared" ref="C65" ca="1" si="12">SUM(E65:DS65)/(SUM($E$5:$DS$5)-1)</f>
        <v>9.1913043478260867</v>
      </c>
      <c r="D65" s="56"/>
      <c r="E65" s="13"/>
      <c r="F65" s="13"/>
      <c r="G65" s="13"/>
      <c r="H65" s="13"/>
      <c r="I65" s="13"/>
      <c r="J65" s="13"/>
      <c r="K65" s="13">
        <v>205</v>
      </c>
      <c r="L65" s="13"/>
      <c r="M65" s="13"/>
      <c r="N65" s="13"/>
      <c r="O65" s="13">
        <v>450</v>
      </c>
      <c r="P65" s="57"/>
      <c r="Q65" s="13"/>
      <c r="R65" s="13">
        <v>402</v>
      </c>
      <c r="S65" s="13"/>
      <c r="T65" s="13"/>
      <c r="U65" s="13"/>
      <c r="V65" s="13"/>
      <c r="W65" s="13"/>
      <c r="X65" s="13"/>
      <c r="Y65" s="13"/>
      <c r="Z65" s="13"/>
      <c r="AA65" s="13"/>
      <c r="AB65" s="57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57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57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57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57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57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57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57"/>
      <c r="DI65" s="58"/>
      <c r="DJ65" s="13"/>
      <c r="DK65" s="13"/>
      <c r="DL65" s="13"/>
      <c r="DM65" s="13"/>
      <c r="DN65" s="13"/>
      <c r="DO65" s="13"/>
      <c r="DP65" s="13"/>
      <c r="DQ65" s="13"/>
      <c r="DR65" s="13"/>
      <c r="DS65" s="13"/>
    </row>
    <row r="66" spans="2:123" x14ac:dyDescent="0.2">
      <c r="B66" s="19" t="s">
        <v>123</v>
      </c>
      <c r="C66" s="13">
        <f t="shared" ca="1" si="9"/>
        <v>1135.7130434782609</v>
      </c>
      <c r="D66" s="56"/>
      <c r="E66" s="13"/>
      <c r="F66" s="13"/>
      <c r="G66" s="13"/>
      <c r="H66" s="13"/>
      <c r="I66" s="13">
        <v>1750</v>
      </c>
      <c r="J66" s="13">
        <v>773</v>
      </c>
      <c r="K66" s="13">
        <v>1139</v>
      </c>
      <c r="L66" s="13">
        <v>1308</v>
      </c>
      <c r="M66" s="13">
        <v>1170</v>
      </c>
      <c r="N66" s="13">
        <v>895</v>
      </c>
      <c r="O66" s="13">
        <v>1849</v>
      </c>
      <c r="P66" s="57">
        <v>1880</v>
      </c>
      <c r="Q66" s="13">
        <v>1322</v>
      </c>
      <c r="R66" s="13">
        <v>2374</v>
      </c>
      <c r="S66" s="13">
        <v>1814</v>
      </c>
      <c r="T66" s="13">
        <v>3883</v>
      </c>
      <c r="U66" s="13">
        <v>2567</v>
      </c>
      <c r="V66" s="13">
        <v>2059</v>
      </c>
      <c r="W66" s="13">
        <v>2605</v>
      </c>
      <c r="X66" s="13">
        <v>2188</v>
      </c>
      <c r="Y66" s="13">
        <v>2090</v>
      </c>
      <c r="Z66" s="13">
        <v>3698</v>
      </c>
      <c r="AA66" s="13">
        <v>3057</v>
      </c>
      <c r="AB66" s="57">
        <v>5734</v>
      </c>
      <c r="AC66" s="13">
        <v>3780</v>
      </c>
      <c r="AD66" s="13">
        <v>3272</v>
      </c>
      <c r="AE66" s="13">
        <v>5895</v>
      </c>
      <c r="AF66" s="13">
        <v>6166</v>
      </c>
      <c r="AG66" s="13">
        <v>5628</v>
      </c>
      <c r="AH66" s="13">
        <v>1048</v>
      </c>
      <c r="AI66" s="13">
        <v>989</v>
      </c>
      <c r="AJ66" s="13">
        <v>642</v>
      </c>
      <c r="AK66" s="13">
        <v>665</v>
      </c>
      <c r="AL66" s="13">
        <v>1298</v>
      </c>
      <c r="AM66" s="13">
        <v>682</v>
      </c>
      <c r="AN66" s="57">
        <v>734</v>
      </c>
      <c r="AO66" s="13">
        <v>406</v>
      </c>
      <c r="AP66" s="13">
        <v>1027</v>
      </c>
      <c r="AQ66" s="13">
        <v>998</v>
      </c>
      <c r="AR66" s="13">
        <v>980</v>
      </c>
      <c r="AS66" s="13">
        <v>607</v>
      </c>
      <c r="AT66" s="13">
        <v>949</v>
      </c>
      <c r="AU66" s="13">
        <v>518</v>
      </c>
      <c r="AV66" s="13">
        <v>734</v>
      </c>
      <c r="AW66" s="13">
        <v>985</v>
      </c>
      <c r="AX66" s="13">
        <v>940</v>
      </c>
      <c r="AY66" s="13">
        <v>1309</v>
      </c>
      <c r="AZ66" s="57">
        <v>1481</v>
      </c>
      <c r="BA66" s="13">
        <v>1020</v>
      </c>
      <c r="BB66" s="13">
        <v>1598</v>
      </c>
      <c r="BC66" s="13">
        <v>1275</v>
      </c>
      <c r="BD66" s="13">
        <v>1229</v>
      </c>
      <c r="BE66" s="13">
        <v>6385</v>
      </c>
      <c r="BF66" s="13">
        <v>1102</v>
      </c>
      <c r="BG66" s="13">
        <v>736</v>
      </c>
      <c r="BH66" s="13">
        <v>1151</v>
      </c>
      <c r="BI66" s="13">
        <v>1255</v>
      </c>
      <c r="BJ66" s="13">
        <v>2143</v>
      </c>
      <c r="BK66" s="13">
        <v>1068</v>
      </c>
      <c r="BL66" s="57">
        <v>809</v>
      </c>
      <c r="BM66" s="13">
        <v>596</v>
      </c>
      <c r="BN66" s="13">
        <v>779</v>
      </c>
      <c r="BO66" s="13">
        <v>639</v>
      </c>
      <c r="BP66" s="13">
        <v>394</v>
      </c>
      <c r="BQ66" s="13">
        <v>628</v>
      </c>
      <c r="BR66" s="13">
        <v>565</v>
      </c>
      <c r="BS66" s="13">
        <v>622</v>
      </c>
      <c r="BT66" s="13">
        <v>2089</v>
      </c>
      <c r="BU66" s="13">
        <v>599</v>
      </c>
      <c r="BV66" s="13">
        <v>930</v>
      </c>
      <c r="BW66" s="13">
        <v>641</v>
      </c>
      <c r="BX66" s="57">
        <v>1268</v>
      </c>
      <c r="BY66" s="13">
        <v>1465</v>
      </c>
      <c r="BZ66" s="13">
        <v>1070</v>
      </c>
      <c r="CA66" s="13">
        <v>924</v>
      </c>
      <c r="CB66" s="13">
        <v>950</v>
      </c>
      <c r="CC66" s="13">
        <v>1000</v>
      </c>
      <c r="CD66" s="13">
        <v>1087</v>
      </c>
      <c r="CE66" s="13">
        <v>880</v>
      </c>
      <c r="CF66" s="13">
        <v>466</v>
      </c>
      <c r="CG66" s="13">
        <v>652</v>
      </c>
      <c r="CH66" s="13">
        <v>901</v>
      </c>
      <c r="CI66" s="13">
        <v>428</v>
      </c>
      <c r="CJ66" s="57">
        <v>379</v>
      </c>
      <c r="CK66" s="13">
        <v>442</v>
      </c>
      <c r="CL66" s="13">
        <v>666</v>
      </c>
      <c r="CM66" s="13">
        <v>439</v>
      </c>
      <c r="CN66" s="13">
        <v>66</v>
      </c>
      <c r="CO66" s="13">
        <v>196</v>
      </c>
      <c r="CP66" s="13">
        <v>145</v>
      </c>
      <c r="CQ66" s="13">
        <v>53</v>
      </c>
      <c r="CR66" s="13">
        <v>138</v>
      </c>
      <c r="CS66" s="13">
        <v>1</v>
      </c>
      <c r="CT66" s="13">
        <v>1</v>
      </c>
      <c r="CU66" s="13">
        <v>151</v>
      </c>
      <c r="CV66" s="57">
        <v>40</v>
      </c>
      <c r="CW66" s="13"/>
      <c r="CX66" s="13">
        <v>1</v>
      </c>
      <c r="CY66" s="13">
        <v>53</v>
      </c>
      <c r="CZ66" s="13">
        <v>156</v>
      </c>
      <c r="DA66" s="13">
        <v>8</v>
      </c>
      <c r="DB66" s="13">
        <v>58</v>
      </c>
      <c r="DC66" s="13">
        <v>154</v>
      </c>
      <c r="DD66" s="13"/>
      <c r="DE66" s="13">
        <v>68</v>
      </c>
      <c r="DF66" s="13">
        <v>368</v>
      </c>
      <c r="DG66" s="13">
        <v>733</v>
      </c>
      <c r="DH66" s="57"/>
      <c r="DI66" s="58">
        <v>89</v>
      </c>
      <c r="DJ66" s="13">
        <v>52</v>
      </c>
      <c r="DK66" s="13">
        <v>18</v>
      </c>
      <c r="DL66" s="13">
        <v>5</v>
      </c>
      <c r="DM66" s="13">
        <v>351</v>
      </c>
      <c r="DN66" s="13">
        <v>100</v>
      </c>
      <c r="DO66" s="13">
        <v>53</v>
      </c>
      <c r="DP66" s="13">
        <v>15</v>
      </c>
      <c r="DQ66" s="13">
        <v>299</v>
      </c>
      <c r="DR66" s="13">
        <v>45</v>
      </c>
      <c r="DS66" s="13">
        <v>32</v>
      </c>
    </row>
    <row r="67" spans="2:123" x14ac:dyDescent="0.2">
      <c r="B67" s="59" t="s">
        <v>124</v>
      </c>
      <c r="C67" s="13">
        <f t="shared" ca="1" si="9"/>
        <v>6348.173913043478</v>
      </c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2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2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2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2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2"/>
      <c r="BM67" s="61"/>
      <c r="BN67" s="61"/>
      <c r="BO67" s="61">
        <v>21753</v>
      </c>
      <c r="BP67" s="61">
        <v>26348</v>
      </c>
      <c r="BQ67" s="61">
        <v>27763</v>
      </c>
      <c r="BR67" s="61">
        <v>22884</v>
      </c>
      <c r="BS67" s="61">
        <v>26722</v>
      </c>
      <c r="BT67" s="61">
        <v>26665</v>
      </c>
      <c r="BU67" s="61">
        <v>24153</v>
      </c>
      <c r="BV67" s="61">
        <v>25551</v>
      </c>
      <c r="BW67" s="61">
        <v>18492</v>
      </c>
      <c r="BX67" s="62">
        <v>10202</v>
      </c>
      <c r="BY67" s="61">
        <v>18743</v>
      </c>
      <c r="BZ67" s="61">
        <v>20121</v>
      </c>
      <c r="CA67" s="61">
        <v>16961</v>
      </c>
      <c r="CB67" s="61">
        <v>19742</v>
      </c>
      <c r="CC67" s="61">
        <v>19755</v>
      </c>
      <c r="CD67" s="61">
        <v>16470</v>
      </c>
      <c r="CE67" s="61">
        <v>21536</v>
      </c>
      <c r="CF67" s="61">
        <v>24460</v>
      </c>
      <c r="CG67" s="61">
        <v>19330</v>
      </c>
      <c r="CH67" s="61">
        <v>20813</v>
      </c>
      <c r="CI67" s="61">
        <v>20080</v>
      </c>
      <c r="CJ67" s="62">
        <v>28616</v>
      </c>
      <c r="CK67" s="61">
        <v>23728</v>
      </c>
      <c r="CL67" s="61">
        <v>23337</v>
      </c>
      <c r="CM67" s="61">
        <v>18361</v>
      </c>
      <c r="CN67" s="61">
        <v>5129</v>
      </c>
      <c r="CO67" s="61">
        <v>6151</v>
      </c>
      <c r="CP67" s="61">
        <v>4832</v>
      </c>
      <c r="CQ67" s="61">
        <v>6040</v>
      </c>
      <c r="CR67" s="61">
        <v>4555</v>
      </c>
      <c r="CS67" s="61">
        <v>3419</v>
      </c>
      <c r="CT67" s="61">
        <v>6533</v>
      </c>
      <c r="CU67" s="61">
        <v>9538</v>
      </c>
      <c r="CV67" s="62">
        <v>8793</v>
      </c>
      <c r="CW67" s="61">
        <v>6026</v>
      </c>
      <c r="CX67" s="61">
        <v>6054</v>
      </c>
      <c r="CY67" s="61">
        <v>6111</v>
      </c>
      <c r="CZ67" s="61">
        <v>5643</v>
      </c>
      <c r="DA67" s="61">
        <v>4321</v>
      </c>
      <c r="DB67" s="61">
        <v>4249</v>
      </c>
      <c r="DC67" s="61">
        <v>5349</v>
      </c>
      <c r="DD67" s="61">
        <v>9067</v>
      </c>
      <c r="DE67" s="61">
        <v>8378</v>
      </c>
      <c r="DF67" s="61">
        <v>14752</v>
      </c>
      <c r="DG67" s="61">
        <v>9980</v>
      </c>
      <c r="DH67" s="62">
        <v>9726</v>
      </c>
      <c r="DI67" s="63">
        <v>7371</v>
      </c>
      <c r="DJ67" s="61">
        <v>5584</v>
      </c>
      <c r="DK67" s="61">
        <v>4214</v>
      </c>
      <c r="DL67" s="61">
        <v>3839</v>
      </c>
      <c r="DM67" s="61">
        <v>4600</v>
      </c>
      <c r="DN67" s="61">
        <v>2740</v>
      </c>
      <c r="DO67" s="61">
        <v>2357</v>
      </c>
      <c r="DP67" s="61">
        <v>2863</v>
      </c>
      <c r="DQ67" s="61">
        <v>3520</v>
      </c>
      <c r="DR67" s="61">
        <v>4570</v>
      </c>
      <c r="DS67" s="61">
        <v>1150</v>
      </c>
    </row>
    <row r="68" spans="2:123" x14ac:dyDescent="0.2">
      <c r="B68" s="19" t="s">
        <v>125</v>
      </c>
      <c r="C68" s="13">
        <f t="shared" ca="1" si="9"/>
        <v>5.7217391304347824</v>
      </c>
      <c r="D68" s="56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57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57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57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57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57"/>
      <c r="BM68" s="13"/>
      <c r="BN68" s="13"/>
      <c r="BO68" s="13"/>
      <c r="BP68" s="13"/>
      <c r="BQ68" s="13"/>
      <c r="BR68" s="13"/>
      <c r="BS68" s="13"/>
      <c r="BT68" s="13">
        <v>567</v>
      </c>
      <c r="BU68" s="13"/>
      <c r="BV68" s="13"/>
      <c r="BW68" s="13">
        <v>90</v>
      </c>
      <c r="BX68" s="57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57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57"/>
      <c r="CW68" s="13"/>
      <c r="CX68" s="13"/>
      <c r="CY68" s="13"/>
      <c r="CZ68" s="13">
        <v>1</v>
      </c>
      <c r="DA68" s="13"/>
      <c r="DB68" s="13"/>
      <c r="DC68" s="13"/>
      <c r="DD68" s="13"/>
      <c r="DE68" s="13"/>
      <c r="DF68" s="13"/>
      <c r="DG68" s="13"/>
      <c r="DH68" s="57"/>
      <c r="DI68" s="58"/>
      <c r="DJ68" s="13"/>
      <c r="DK68" s="13"/>
      <c r="DL68" s="13"/>
      <c r="DM68" s="13"/>
      <c r="DN68" s="13"/>
      <c r="DO68" s="13"/>
      <c r="DP68" s="13"/>
      <c r="DQ68" s="13"/>
      <c r="DR68" s="13"/>
      <c r="DS68" s="13"/>
    </row>
    <row r="69" spans="2:123" x14ac:dyDescent="0.2">
      <c r="B69" s="19" t="s">
        <v>126</v>
      </c>
      <c r="C69" s="13">
        <f t="shared" ca="1" si="9"/>
        <v>3.8956521739130436</v>
      </c>
      <c r="D69" s="56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57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57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57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57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57"/>
      <c r="BM69" s="13"/>
      <c r="BN69" s="13"/>
      <c r="BO69" s="13"/>
      <c r="BP69" s="13"/>
      <c r="BQ69" s="13"/>
      <c r="BR69" s="13"/>
      <c r="BS69" s="13"/>
      <c r="BT69" s="13"/>
      <c r="BU69" s="13">
        <v>379</v>
      </c>
      <c r="BV69" s="13"/>
      <c r="BW69" s="13"/>
      <c r="BX69" s="57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57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57"/>
      <c r="CW69" s="13"/>
      <c r="CX69" s="13"/>
      <c r="CY69" s="13"/>
      <c r="CZ69" s="13"/>
      <c r="DA69" s="13"/>
      <c r="DB69" s="13"/>
      <c r="DC69" s="13"/>
      <c r="DD69" s="13">
        <v>69</v>
      </c>
      <c r="DE69" s="13"/>
      <c r="DF69" s="13"/>
      <c r="DG69" s="13"/>
      <c r="DH69" s="57"/>
      <c r="DI69" s="58"/>
      <c r="DJ69" s="13"/>
      <c r="DK69" s="13"/>
      <c r="DL69" s="13"/>
      <c r="DM69" s="13"/>
      <c r="DN69" s="13"/>
      <c r="DO69" s="13"/>
      <c r="DP69" s="13"/>
      <c r="DQ69" s="13"/>
      <c r="DR69" s="13"/>
      <c r="DS69" s="13"/>
    </row>
    <row r="70" spans="2:123" x14ac:dyDescent="0.2">
      <c r="B70" s="19" t="s">
        <v>127</v>
      </c>
      <c r="C70" s="13">
        <f t="shared" ca="1" si="9"/>
        <v>80.434782608695656</v>
      </c>
      <c r="D70" s="56"/>
      <c r="E70" s="13"/>
      <c r="F70" s="13"/>
      <c r="G70" s="13"/>
      <c r="H70" s="13"/>
      <c r="I70" s="13">
        <v>461</v>
      </c>
      <c r="J70" s="13"/>
      <c r="K70" s="13"/>
      <c r="L70" s="13"/>
      <c r="M70" s="13"/>
      <c r="N70" s="13"/>
      <c r="O70" s="13"/>
      <c r="P70" s="57"/>
      <c r="Q70" s="13"/>
      <c r="R70" s="13"/>
      <c r="S70" s="13"/>
      <c r="T70" s="13"/>
      <c r="U70" s="13"/>
      <c r="V70" s="13"/>
      <c r="W70" s="13"/>
      <c r="X70" s="13"/>
      <c r="Y70" s="13">
        <v>296</v>
      </c>
      <c r="Z70" s="13">
        <v>365</v>
      </c>
      <c r="AA70" s="13"/>
      <c r="AB70" s="57"/>
      <c r="AC70" s="13"/>
      <c r="AD70" s="13">
        <v>377</v>
      </c>
      <c r="AE70" s="13">
        <v>224</v>
      </c>
      <c r="AF70" s="13">
        <v>359</v>
      </c>
      <c r="AG70" s="13"/>
      <c r="AH70" s="13"/>
      <c r="AI70" s="13">
        <v>256</v>
      </c>
      <c r="AJ70" s="13"/>
      <c r="AK70" s="13">
        <v>410</v>
      </c>
      <c r="AL70" s="13"/>
      <c r="AM70" s="13"/>
      <c r="AN70" s="57">
        <v>309</v>
      </c>
      <c r="AO70" s="13">
        <v>218</v>
      </c>
      <c r="AP70" s="13">
        <v>239</v>
      </c>
      <c r="AQ70" s="13"/>
      <c r="AR70" s="13">
        <v>113</v>
      </c>
      <c r="AS70" s="13"/>
      <c r="AT70" s="13"/>
      <c r="AU70" s="13">
        <v>288</v>
      </c>
      <c r="AV70" s="13">
        <v>180</v>
      </c>
      <c r="AW70" s="13">
        <v>150</v>
      </c>
      <c r="AX70" s="13"/>
      <c r="AY70" s="13">
        <v>156</v>
      </c>
      <c r="AZ70" s="57"/>
      <c r="BA70" s="13">
        <v>275</v>
      </c>
      <c r="BB70" s="13">
        <v>336</v>
      </c>
      <c r="BC70" s="13">
        <v>335</v>
      </c>
      <c r="BD70" s="13"/>
      <c r="BE70" s="13">
        <v>297</v>
      </c>
      <c r="BF70" s="13">
        <v>1041</v>
      </c>
      <c r="BG70" s="13">
        <v>260</v>
      </c>
      <c r="BH70" s="13">
        <v>179</v>
      </c>
      <c r="BI70" s="13"/>
      <c r="BJ70" s="13"/>
      <c r="BK70" s="13">
        <v>314</v>
      </c>
      <c r="BL70" s="57">
        <v>422</v>
      </c>
      <c r="BM70" s="13"/>
      <c r="BN70" s="13">
        <v>342</v>
      </c>
      <c r="BO70" s="13"/>
      <c r="BP70" s="13"/>
      <c r="BQ70" s="13"/>
      <c r="BR70" s="13"/>
      <c r="BS70" s="13"/>
      <c r="BT70" s="13"/>
      <c r="BU70" s="13"/>
      <c r="BV70" s="13"/>
      <c r="BW70" s="13"/>
      <c r="BX70" s="57"/>
      <c r="BY70" s="13">
        <v>64</v>
      </c>
      <c r="BZ70" s="13">
        <v>116</v>
      </c>
      <c r="CA70" s="13">
        <v>46</v>
      </c>
      <c r="CB70" s="13">
        <v>232</v>
      </c>
      <c r="CC70" s="13"/>
      <c r="CD70" s="13"/>
      <c r="CE70" s="13"/>
      <c r="CF70" s="13"/>
      <c r="CG70" s="13"/>
      <c r="CH70" s="13"/>
      <c r="CI70" s="13"/>
      <c r="CJ70" s="57"/>
      <c r="CK70" s="13">
        <v>92</v>
      </c>
      <c r="CL70" s="13">
        <v>374</v>
      </c>
      <c r="CM70" s="13"/>
      <c r="CN70" s="13"/>
      <c r="CO70" s="13"/>
      <c r="CP70" s="13"/>
      <c r="CQ70" s="13"/>
      <c r="CR70" s="13"/>
      <c r="CS70" s="13"/>
      <c r="CT70" s="13"/>
      <c r="CU70" s="13"/>
      <c r="CV70" s="57"/>
      <c r="CW70" s="13"/>
      <c r="CX70" s="13"/>
      <c r="CY70" s="13"/>
      <c r="CZ70" s="13"/>
      <c r="DA70" s="13"/>
      <c r="DB70" s="13"/>
      <c r="DC70" s="13"/>
      <c r="DD70" s="13">
        <v>58</v>
      </c>
      <c r="DE70" s="13"/>
      <c r="DF70" s="13"/>
      <c r="DG70" s="13"/>
      <c r="DH70" s="57"/>
      <c r="DI70" s="58"/>
      <c r="DJ70" s="13"/>
      <c r="DK70" s="13"/>
      <c r="DL70" s="13"/>
      <c r="DM70" s="13">
        <v>59</v>
      </c>
      <c r="DN70" s="13"/>
      <c r="DO70" s="13">
        <v>7</v>
      </c>
      <c r="DP70" s="13"/>
      <c r="DQ70" s="13"/>
      <c r="DR70" s="13"/>
      <c r="DS70" s="13"/>
    </row>
    <row r="71" spans="2:123" x14ac:dyDescent="0.2">
      <c r="B71" s="59" t="s">
        <v>128</v>
      </c>
      <c r="C71" s="13">
        <f t="shared" ca="1" si="9"/>
        <v>49.460869565217394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2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2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2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2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2"/>
      <c r="BM71" s="61"/>
      <c r="BN71" s="61"/>
      <c r="BO71" s="61">
        <v>407</v>
      </c>
      <c r="BP71" s="61"/>
      <c r="BQ71" s="61">
        <v>444</v>
      </c>
      <c r="BR71" s="61">
        <v>757</v>
      </c>
      <c r="BS71" s="61">
        <v>621</v>
      </c>
      <c r="BT71" s="61">
        <v>365</v>
      </c>
      <c r="BU71" s="61">
        <v>403</v>
      </c>
      <c r="BV71" s="61">
        <v>196</v>
      </c>
      <c r="BW71" s="61"/>
      <c r="BX71" s="62"/>
      <c r="BY71" s="61">
        <v>58</v>
      </c>
      <c r="BZ71" s="61"/>
      <c r="CA71" s="61">
        <v>59</v>
      </c>
      <c r="CB71" s="61">
        <v>153</v>
      </c>
      <c r="CC71" s="61">
        <v>97</v>
      </c>
      <c r="CD71" s="61">
        <v>262</v>
      </c>
      <c r="CE71" s="61">
        <v>751</v>
      </c>
      <c r="CF71" s="61"/>
      <c r="CG71" s="61"/>
      <c r="CH71" s="61">
        <v>173</v>
      </c>
      <c r="CI71" s="61"/>
      <c r="CJ71" s="62"/>
      <c r="CK71" s="61">
        <v>103</v>
      </c>
      <c r="CL71" s="61"/>
      <c r="CM71" s="61"/>
      <c r="CN71" s="61">
        <v>14</v>
      </c>
      <c r="CO71" s="61"/>
      <c r="CP71" s="61"/>
      <c r="CQ71" s="61">
        <v>7</v>
      </c>
      <c r="CR71" s="61"/>
      <c r="CS71" s="61">
        <v>5</v>
      </c>
      <c r="CT71" s="61">
        <v>7</v>
      </c>
      <c r="CU71" s="61"/>
      <c r="CV71" s="62">
        <v>10</v>
      </c>
      <c r="CW71" s="61">
        <v>330</v>
      </c>
      <c r="CX71" s="61"/>
      <c r="CY71" s="61">
        <v>6</v>
      </c>
      <c r="CZ71" s="61">
        <v>11</v>
      </c>
      <c r="DA71" s="61">
        <v>73</v>
      </c>
      <c r="DB71" s="61">
        <v>60</v>
      </c>
      <c r="DC71" s="61">
        <v>2</v>
      </c>
      <c r="DD71" s="61"/>
      <c r="DE71" s="61">
        <v>20</v>
      </c>
      <c r="DF71" s="61">
        <v>30</v>
      </c>
      <c r="DG71" s="61"/>
      <c r="DH71" s="62"/>
      <c r="DI71" s="63">
        <v>37</v>
      </c>
      <c r="DJ71" s="61"/>
      <c r="DK71" s="61"/>
      <c r="DL71" s="61"/>
      <c r="DM71" s="61"/>
      <c r="DN71" s="61"/>
      <c r="DO71" s="61">
        <v>227</v>
      </c>
      <c r="DP71" s="61"/>
      <c r="DQ71" s="61"/>
      <c r="DR71" s="61"/>
      <c r="DS71" s="61"/>
    </row>
    <row r="72" spans="2:123" x14ac:dyDescent="0.2">
      <c r="B72" s="59" t="s">
        <v>129</v>
      </c>
      <c r="C72" s="13">
        <f t="shared" ca="1" si="9"/>
        <v>16.817391304347826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2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2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2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2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2"/>
      <c r="BM72" s="61"/>
      <c r="BN72" s="61"/>
      <c r="BO72" s="61">
        <v>397</v>
      </c>
      <c r="BP72" s="61">
        <v>71</v>
      </c>
      <c r="BQ72" s="61">
        <v>78</v>
      </c>
      <c r="BR72" s="61">
        <v>183</v>
      </c>
      <c r="BS72" s="61"/>
      <c r="BT72" s="61"/>
      <c r="BU72" s="61"/>
      <c r="BV72" s="61"/>
      <c r="BW72" s="61"/>
      <c r="BX72" s="62">
        <v>23</v>
      </c>
      <c r="BY72" s="61">
        <v>167</v>
      </c>
      <c r="BZ72" s="61">
        <v>133</v>
      </c>
      <c r="CA72" s="61"/>
      <c r="CB72" s="61"/>
      <c r="CC72" s="61"/>
      <c r="CD72" s="61"/>
      <c r="CE72" s="61"/>
      <c r="CF72" s="61"/>
      <c r="CG72" s="61">
        <v>414</v>
      </c>
      <c r="CH72" s="61">
        <v>160</v>
      </c>
      <c r="CI72" s="61"/>
      <c r="CJ72" s="62"/>
      <c r="CK72" s="61">
        <v>83</v>
      </c>
      <c r="CL72" s="61"/>
      <c r="CM72" s="61"/>
      <c r="CN72" s="61">
        <v>34</v>
      </c>
      <c r="CO72" s="61"/>
      <c r="CP72" s="61">
        <v>3</v>
      </c>
      <c r="CQ72" s="61"/>
      <c r="CR72" s="61"/>
      <c r="CS72" s="61">
        <v>1</v>
      </c>
      <c r="CT72" s="61"/>
      <c r="CU72" s="61">
        <v>8</v>
      </c>
      <c r="CV72" s="62">
        <v>75</v>
      </c>
      <c r="CW72" s="61"/>
      <c r="CX72" s="61">
        <v>4</v>
      </c>
      <c r="CY72" s="61"/>
      <c r="CZ72" s="61"/>
      <c r="DA72" s="61">
        <v>27</v>
      </c>
      <c r="DB72" s="61">
        <v>58</v>
      </c>
      <c r="DC72" s="61"/>
      <c r="DD72" s="61"/>
      <c r="DE72" s="61"/>
      <c r="DF72" s="61"/>
      <c r="DG72" s="61">
        <v>12</v>
      </c>
      <c r="DH72" s="62"/>
      <c r="DI72" s="63">
        <v>3</v>
      </c>
      <c r="DJ72" s="61"/>
      <c r="DK72" s="61"/>
      <c r="DL72" s="61"/>
      <c r="DM72" s="61"/>
      <c r="DN72" s="61"/>
      <c r="DO72" s="61"/>
      <c r="DP72" s="61"/>
      <c r="DQ72" s="61"/>
      <c r="DR72" s="61"/>
      <c r="DS72" s="61"/>
    </row>
    <row r="73" spans="2:123" x14ac:dyDescent="0.2">
      <c r="B73" s="19" t="s">
        <v>130</v>
      </c>
      <c r="C73" s="13">
        <f t="shared" ca="1" si="9"/>
        <v>3.6869565217391305</v>
      </c>
      <c r="D73" s="56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57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57"/>
      <c r="AC73" s="13">
        <v>216</v>
      </c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57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57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57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57"/>
      <c r="BY73" s="13"/>
      <c r="BZ73" s="13"/>
      <c r="CA73" s="13"/>
      <c r="CB73" s="13"/>
      <c r="CC73" s="13"/>
      <c r="CD73" s="13"/>
      <c r="CE73" s="13"/>
      <c r="CF73" s="13">
        <v>208</v>
      </c>
      <c r="CG73" s="13"/>
      <c r="CH73" s="13"/>
      <c r="CI73" s="13"/>
      <c r="CJ73" s="57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57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57"/>
      <c r="DI73" s="58"/>
      <c r="DJ73" s="13"/>
      <c r="DK73" s="13"/>
      <c r="DL73" s="13"/>
      <c r="DM73" s="13"/>
      <c r="DN73" s="13"/>
      <c r="DO73" s="13"/>
      <c r="DP73" s="13"/>
      <c r="DQ73" s="13"/>
      <c r="DR73" s="13"/>
      <c r="DS73" s="13"/>
    </row>
    <row r="74" spans="2:123" x14ac:dyDescent="0.2">
      <c r="B74" s="19" t="s">
        <v>162</v>
      </c>
      <c r="C74" s="13">
        <f t="shared" ref="C74" ca="1" si="13">SUM(E74:DS74)/(SUM($E$5:$DS$5)-1)</f>
        <v>9</v>
      </c>
      <c r="D74" s="56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57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>
        <v>302</v>
      </c>
      <c r="AB74" s="57"/>
      <c r="AC74" s="13"/>
      <c r="AD74" s="13"/>
      <c r="AE74" s="13"/>
      <c r="AF74" s="13"/>
      <c r="AG74" s="13"/>
      <c r="AH74" s="13">
        <v>286</v>
      </c>
      <c r="AI74" s="13">
        <v>447</v>
      </c>
      <c r="AJ74" s="13"/>
      <c r="AK74" s="13"/>
      <c r="AL74" s="13"/>
      <c r="AM74" s="13"/>
      <c r="AN74" s="57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57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57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57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57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57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57"/>
      <c r="DI74" s="58"/>
      <c r="DJ74" s="13"/>
      <c r="DK74" s="13"/>
      <c r="DL74" s="13"/>
      <c r="DM74" s="13"/>
      <c r="DN74" s="13"/>
      <c r="DO74" s="13"/>
      <c r="DP74" s="13"/>
      <c r="DQ74" s="13"/>
      <c r="DR74" s="13"/>
      <c r="DS74" s="13"/>
    </row>
    <row r="75" spans="2:123" x14ac:dyDescent="0.2">
      <c r="B75" s="19" t="s">
        <v>131</v>
      </c>
      <c r="C75" s="13">
        <f t="shared" ca="1" si="9"/>
        <v>1.7391304347826087E-2</v>
      </c>
      <c r="D75" s="56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57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57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57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57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57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57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57"/>
      <c r="CK75" s="13"/>
      <c r="CL75" s="13"/>
      <c r="CM75" s="13"/>
      <c r="CN75" s="13"/>
      <c r="CO75" s="13"/>
      <c r="CP75" s="13"/>
      <c r="CQ75" s="13"/>
      <c r="CR75" s="13">
        <v>2</v>
      </c>
      <c r="CS75" s="13"/>
      <c r="CT75" s="13"/>
      <c r="CU75" s="13"/>
      <c r="CV75" s="57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57"/>
      <c r="DI75" s="58"/>
      <c r="DJ75" s="13"/>
      <c r="DK75" s="13"/>
      <c r="DL75" s="13"/>
      <c r="DM75" s="13"/>
      <c r="DN75" s="13"/>
      <c r="DO75" s="13"/>
      <c r="DP75" s="13"/>
      <c r="DQ75" s="13"/>
      <c r="DR75" s="13"/>
      <c r="DS75" s="13"/>
    </row>
    <row r="76" spans="2:123" x14ac:dyDescent="0.2">
      <c r="B76" s="19" t="s">
        <v>132</v>
      </c>
      <c r="C76" s="13">
        <f t="shared" ca="1" si="9"/>
        <v>1.5043478260869565</v>
      </c>
      <c r="D76" s="56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57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57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57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57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>
        <v>150</v>
      </c>
      <c r="BL76" s="57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57">
        <v>23</v>
      </c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57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57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57"/>
      <c r="DI76" s="58"/>
      <c r="DJ76" s="13"/>
      <c r="DK76" s="13"/>
      <c r="DL76" s="13"/>
      <c r="DM76" s="13"/>
      <c r="DN76" s="13"/>
      <c r="DO76" s="13"/>
      <c r="DP76" s="13"/>
      <c r="DQ76" s="13"/>
      <c r="DR76" s="13"/>
      <c r="DS76" s="13"/>
    </row>
    <row r="77" spans="2:123" x14ac:dyDescent="0.2">
      <c r="B77" s="19" t="s">
        <v>133</v>
      </c>
      <c r="C77" s="13">
        <f t="shared" ca="1" si="9"/>
        <v>6730.3739130434778</v>
      </c>
      <c r="D77" s="56"/>
      <c r="E77" s="13"/>
      <c r="F77" s="13"/>
      <c r="G77" s="13"/>
      <c r="H77" s="13"/>
      <c r="I77" s="13">
        <v>9617</v>
      </c>
      <c r="J77" s="13">
        <v>4451</v>
      </c>
      <c r="K77" s="13">
        <v>8836</v>
      </c>
      <c r="L77" s="13">
        <v>11502</v>
      </c>
      <c r="M77" s="13">
        <v>12773</v>
      </c>
      <c r="N77" s="13">
        <v>14153</v>
      </c>
      <c r="O77" s="13">
        <v>11963</v>
      </c>
      <c r="P77" s="57">
        <v>16095</v>
      </c>
      <c r="Q77" s="13">
        <v>13236</v>
      </c>
      <c r="R77" s="13">
        <v>12944</v>
      </c>
      <c r="S77" s="13">
        <v>10030</v>
      </c>
      <c r="T77" s="13">
        <v>12318</v>
      </c>
      <c r="U77" s="13">
        <v>7488</v>
      </c>
      <c r="V77" s="13">
        <v>9678</v>
      </c>
      <c r="W77" s="13">
        <v>8914</v>
      </c>
      <c r="X77" s="13">
        <v>8136</v>
      </c>
      <c r="Y77" s="13">
        <v>9614</v>
      </c>
      <c r="Z77" s="13">
        <v>13809</v>
      </c>
      <c r="AA77" s="13">
        <v>9496</v>
      </c>
      <c r="AB77" s="57">
        <v>10653</v>
      </c>
      <c r="AC77" s="13">
        <v>8712</v>
      </c>
      <c r="AD77" s="13">
        <v>10041</v>
      </c>
      <c r="AE77" s="13">
        <v>9659</v>
      </c>
      <c r="AF77" s="13">
        <v>7395</v>
      </c>
      <c r="AG77" s="13">
        <v>10439</v>
      </c>
      <c r="AH77" s="13">
        <v>5875</v>
      </c>
      <c r="AI77" s="13">
        <v>5260</v>
      </c>
      <c r="AJ77" s="13">
        <v>7088</v>
      </c>
      <c r="AK77" s="13">
        <v>5860</v>
      </c>
      <c r="AL77" s="13">
        <v>8732</v>
      </c>
      <c r="AM77" s="13">
        <v>8279</v>
      </c>
      <c r="AN77" s="57">
        <v>8435</v>
      </c>
      <c r="AO77" s="13">
        <v>10106</v>
      </c>
      <c r="AP77" s="13">
        <v>8542</v>
      </c>
      <c r="AQ77" s="13">
        <v>7841</v>
      </c>
      <c r="AR77" s="13">
        <v>8028</v>
      </c>
      <c r="AS77" s="13">
        <v>8725</v>
      </c>
      <c r="AT77" s="13">
        <v>8968</v>
      </c>
      <c r="AU77" s="13">
        <v>7065</v>
      </c>
      <c r="AV77" s="13">
        <v>6731</v>
      </c>
      <c r="AW77" s="13">
        <v>8517</v>
      </c>
      <c r="AX77" s="13">
        <v>8068</v>
      </c>
      <c r="AY77" s="13">
        <v>9619</v>
      </c>
      <c r="AZ77" s="57">
        <v>10906</v>
      </c>
      <c r="BA77" s="13">
        <v>11108</v>
      </c>
      <c r="BB77" s="13">
        <v>8232</v>
      </c>
      <c r="BC77" s="13">
        <v>9014</v>
      </c>
      <c r="BD77" s="13">
        <v>8541</v>
      </c>
      <c r="BE77" s="13">
        <v>6392</v>
      </c>
      <c r="BF77" s="13">
        <v>6023</v>
      </c>
      <c r="BG77" s="13">
        <v>5573</v>
      </c>
      <c r="BH77" s="13">
        <v>6578</v>
      </c>
      <c r="BI77" s="13">
        <v>8395</v>
      </c>
      <c r="BJ77" s="13">
        <v>8793</v>
      </c>
      <c r="BK77" s="13">
        <v>11983</v>
      </c>
      <c r="BL77" s="57">
        <v>9848</v>
      </c>
      <c r="BM77" s="13">
        <v>9270</v>
      </c>
      <c r="BN77" s="13">
        <v>9176</v>
      </c>
      <c r="BO77" s="13">
        <v>10566</v>
      </c>
      <c r="BP77" s="13">
        <v>8854</v>
      </c>
      <c r="BQ77" s="13">
        <v>7857</v>
      </c>
      <c r="BR77" s="13">
        <v>6233</v>
      </c>
      <c r="BS77" s="13">
        <v>7032</v>
      </c>
      <c r="BT77" s="13">
        <v>9358</v>
      </c>
      <c r="BU77" s="13">
        <v>8530</v>
      </c>
      <c r="BV77" s="13">
        <v>16084</v>
      </c>
      <c r="BW77" s="13">
        <v>5798</v>
      </c>
      <c r="BX77" s="57">
        <v>4215</v>
      </c>
      <c r="BY77" s="13">
        <v>6756</v>
      </c>
      <c r="BZ77" s="13">
        <v>6101</v>
      </c>
      <c r="CA77" s="13">
        <v>3198</v>
      </c>
      <c r="CB77" s="13">
        <v>7467</v>
      </c>
      <c r="CC77" s="13">
        <v>15524</v>
      </c>
      <c r="CD77" s="13">
        <v>5999</v>
      </c>
      <c r="CE77" s="13">
        <v>6567</v>
      </c>
      <c r="CF77" s="13">
        <v>5281</v>
      </c>
      <c r="CG77" s="13">
        <v>6034</v>
      </c>
      <c r="CH77" s="13">
        <v>8409</v>
      </c>
      <c r="CI77" s="13">
        <v>7935</v>
      </c>
      <c r="CJ77" s="57">
        <v>9545</v>
      </c>
      <c r="CK77" s="13">
        <v>8321</v>
      </c>
      <c r="CL77" s="13">
        <v>9376</v>
      </c>
      <c r="CM77" s="13">
        <v>6373</v>
      </c>
      <c r="CN77" s="13">
        <v>646</v>
      </c>
      <c r="CO77" s="13">
        <v>1490</v>
      </c>
      <c r="CP77" s="13">
        <v>319</v>
      </c>
      <c r="CQ77" s="13">
        <v>916</v>
      </c>
      <c r="CR77" s="13">
        <v>353</v>
      </c>
      <c r="CS77" s="13">
        <v>1136</v>
      </c>
      <c r="CT77" s="13">
        <v>1083</v>
      </c>
      <c r="CU77" s="13">
        <v>222</v>
      </c>
      <c r="CV77" s="57">
        <v>1902</v>
      </c>
      <c r="CW77" s="13">
        <v>1499</v>
      </c>
      <c r="CX77" s="13">
        <v>927</v>
      </c>
      <c r="CY77" s="13">
        <v>1887</v>
      </c>
      <c r="CZ77" s="13">
        <v>869</v>
      </c>
      <c r="DA77" s="13">
        <v>685</v>
      </c>
      <c r="DB77" s="13">
        <v>793</v>
      </c>
      <c r="DC77" s="13">
        <v>1288</v>
      </c>
      <c r="DD77" s="13">
        <v>1213</v>
      </c>
      <c r="DE77" s="13">
        <v>2727</v>
      </c>
      <c r="DF77" s="13">
        <v>3379</v>
      </c>
      <c r="DG77" s="13">
        <v>4313</v>
      </c>
      <c r="DH77" s="57">
        <v>2306</v>
      </c>
      <c r="DI77" s="58">
        <v>3455</v>
      </c>
      <c r="DJ77" s="13">
        <v>1067</v>
      </c>
      <c r="DK77" s="13">
        <v>322</v>
      </c>
      <c r="DL77" s="13">
        <v>962</v>
      </c>
      <c r="DM77" s="13">
        <v>621</v>
      </c>
      <c r="DN77" s="13">
        <v>1268</v>
      </c>
      <c r="DO77" s="13">
        <v>1668</v>
      </c>
      <c r="DP77" s="13">
        <v>1760</v>
      </c>
      <c r="DQ77" s="13">
        <v>841</v>
      </c>
      <c r="DR77" s="13">
        <v>749</v>
      </c>
      <c r="DS77" s="13">
        <v>391</v>
      </c>
    </row>
    <row r="78" spans="2:123" x14ac:dyDescent="0.2">
      <c r="B78" s="19" t="s">
        <v>134</v>
      </c>
      <c r="C78" s="13">
        <f t="shared" ca="1" si="9"/>
        <v>14.817391304347826</v>
      </c>
      <c r="D78" s="56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57"/>
      <c r="Q78" s="13"/>
      <c r="R78" s="13"/>
      <c r="S78" s="13">
        <v>613</v>
      </c>
      <c r="T78" s="13"/>
      <c r="U78" s="13">
        <v>422</v>
      </c>
      <c r="V78" s="13"/>
      <c r="W78" s="13"/>
      <c r="X78" s="13"/>
      <c r="Y78" s="13"/>
      <c r="Z78" s="13"/>
      <c r="AA78" s="13"/>
      <c r="AB78" s="57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57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57"/>
      <c r="BA78" s="13"/>
      <c r="BB78" s="13"/>
      <c r="BC78" s="13"/>
      <c r="BD78" s="13">
        <v>138</v>
      </c>
      <c r="BE78" s="13"/>
      <c r="BF78" s="13"/>
      <c r="BG78" s="13"/>
      <c r="BH78" s="13"/>
      <c r="BI78" s="13"/>
      <c r="BJ78" s="13"/>
      <c r="BK78" s="13"/>
      <c r="BL78" s="57"/>
      <c r="BM78" s="13"/>
      <c r="BN78" s="13"/>
      <c r="BO78" s="13"/>
      <c r="BP78" s="13">
        <v>88</v>
      </c>
      <c r="BQ78" s="13"/>
      <c r="BR78" s="13"/>
      <c r="BS78" s="13">
        <v>67</v>
      </c>
      <c r="BT78" s="13">
        <v>286</v>
      </c>
      <c r="BU78" s="13"/>
      <c r="BV78" s="13"/>
      <c r="BW78" s="13"/>
      <c r="BX78" s="57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57">
        <v>67</v>
      </c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57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57"/>
      <c r="DI78" s="58"/>
      <c r="DJ78" s="13"/>
      <c r="DK78" s="13">
        <v>12</v>
      </c>
      <c r="DL78" s="13"/>
      <c r="DM78" s="13"/>
      <c r="DN78" s="13"/>
      <c r="DO78" s="13"/>
      <c r="DP78" s="13">
        <v>11</v>
      </c>
      <c r="DQ78" s="13"/>
      <c r="DR78" s="13"/>
      <c r="DS78" s="13"/>
    </row>
    <row r="79" spans="2:123" x14ac:dyDescent="0.2">
      <c r="B79" s="19" t="s">
        <v>135</v>
      </c>
      <c r="C79" s="13">
        <f t="shared" ref="C79:C106" ca="1" si="14">SUM(E79:DS79)/(SUM($E$5:$DS$5)-1)</f>
        <v>748.4</v>
      </c>
      <c r="D79" s="56"/>
      <c r="E79" s="13"/>
      <c r="F79" s="13"/>
      <c r="G79" s="13"/>
      <c r="H79" s="13"/>
      <c r="I79" s="13">
        <v>849</v>
      </c>
      <c r="J79" s="13">
        <v>2247</v>
      </c>
      <c r="K79" s="13">
        <v>1287</v>
      </c>
      <c r="L79" s="13">
        <v>1156</v>
      </c>
      <c r="M79" s="13">
        <v>1832</v>
      </c>
      <c r="N79" s="13">
        <v>1551</v>
      </c>
      <c r="O79" s="13">
        <v>920</v>
      </c>
      <c r="P79" s="57">
        <v>1460</v>
      </c>
      <c r="Q79" s="13">
        <v>779</v>
      </c>
      <c r="R79" s="13">
        <v>1078</v>
      </c>
      <c r="S79" s="13">
        <v>1096</v>
      </c>
      <c r="T79" s="13">
        <v>967</v>
      </c>
      <c r="U79" s="13">
        <v>904</v>
      </c>
      <c r="V79" s="13">
        <v>1223</v>
      </c>
      <c r="W79" s="13">
        <v>1053</v>
      </c>
      <c r="X79" s="13">
        <v>2040</v>
      </c>
      <c r="Y79" s="13">
        <v>932</v>
      </c>
      <c r="Z79" s="13">
        <v>826</v>
      </c>
      <c r="AA79" s="13">
        <v>1193</v>
      </c>
      <c r="AB79" s="57">
        <v>4991</v>
      </c>
      <c r="AC79" s="13">
        <v>897</v>
      </c>
      <c r="AD79" s="13">
        <v>1430</v>
      </c>
      <c r="AE79" s="13">
        <v>2121</v>
      </c>
      <c r="AF79" s="13">
        <v>1387</v>
      </c>
      <c r="AG79" s="13">
        <v>1520</v>
      </c>
      <c r="AH79" s="13">
        <v>775</v>
      </c>
      <c r="AI79" s="13">
        <v>306</v>
      </c>
      <c r="AJ79" s="13">
        <v>520</v>
      </c>
      <c r="AK79" s="13">
        <v>797</v>
      </c>
      <c r="AL79" s="13">
        <v>424</v>
      </c>
      <c r="AM79" s="13">
        <v>1580</v>
      </c>
      <c r="AN79" s="57">
        <v>1277</v>
      </c>
      <c r="AO79" s="13">
        <v>212</v>
      </c>
      <c r="AP79" s="13">
        <v>1571</v>
      </c>
      <c r="AQ79" s="13">
        <v>1226</v>
      </c>
      <c r="AR79" s="13">
        <v>1852</v>
      </c>
      <c r="AS79" s="13">
        <v>604</v>
      </c>
      <c r="AT79" s="13">
        <v>601</v>
      </c>
      <c r="AU79" s="13">
        <v>299</v>
      </c>
      <c r="AV79" s="13">
        <v>983</v>
      </c>
      <c r="AW79" s="13">
        <v>1339</v>
      </c>
      <c r="AX79" s="13">
        <v>772</v>
      </c>
      <c r="AY79" s="13">
        <v>1254</v>
      </c>
      <c r="AZ79" s="57">
        <v>1612</v>
      </c>
      <c r="BA79" s="13">
        <v>895</v>
      </c>
      <c r="BB79" s="13">
        <v>1689</v>
      </c>
      <c r="BC79" s="13">
        <v>814</v>
      </c>
      <c r="BD79" s="13">
        <v>2159</v>
      </c>
      <c r="BE79" s="13">
        <v>1338</v>
      </c>
      <c r="BF79" s="13">
        <v>582</v>
      </c>
      <c r="BG79" s="13">
        <v>1536</v>
      </c>
      <c r="BH79" s="13">
        <v>2788</v>
      </c>
      <c r="BI79" s="13">
        <v>813</v>
      </c>
      <c r="BJ79" s="13">
        <v>1926</v>
      </c>
      <c r="BK79" s="13">
        <v>1402</v>
      </c>
      <c r="BL79" s="57">
        <v>922</v>
      </c>
      <c r="BM79" s="13">
        <v>865</v>
      </c>
      <c r="BN79" s="13">
        <v>453</v>
      </c>
      <c r="BO79" s="13">
        <v>819</v>
      </c>
      <c r="BP79" s="13">
        <v>195</v>
      </c>
      <c r="BQ79" s="13"/>
      <c r="BR79" s="13">
        <v>1025</v>
      </c>
      <c r="BS79" s="13">
        <v>247</v>
      </c>
      <c r="BT79" s="13">
        <v>451</v>
      </c>
      <c r="BU79" s="13">
        <v>758</v>
      </c>
      <c r="BV79" s="13">
        <v>312</v>
      </c>
      <c r="BW79" s="13">
        <v>1080</v>
      </c>
      <c r="BX79" s="57">
        <v>66</v>
      </c>
      <c r="BY79" s="13">
        <v>274</v>
      </c>
      <c r="BZ79" s="13">
        <v>506</v>
      </c>
      <c r="CA79" s="13">
        <v>433</v>
      </c>
      <c r="CB79" s="13">
        <v>372</v>
      </c>
      <c r="CC79" s="13">
        <v>144</v>
      </c>
      <c r="CD79" s="13">
        <v>495</v>
      </c>
      <c r="CE79" s="13">
        <v>607</v>
      </c>
      <c r="CF79" s="13">
        <v>932</v>
      </c>
      <c r="CG79" s="13">
        <v>176</v>
      </c>
      <c r="CH79" s="13">
        <v>1944</v>
      </c>
      <c r="CI79" s="13">
        <v>246</v>
      </c>
      <c r="CJ79" s="57">
        <v>288</v>
      </c>
      <c r="CK79" s="13">
        <v>680</v>
      </c>
      <c r="CL79" s="13">
        <v>621</v>
      </c>
      <c r="CM79" s="13">
        <v>254</v>
      </c>
      <c r="CN79" s="13">
        <v>59</v>
      </c>
      <c r="CO79" s="13"/>
      <c r="CP79" s="13"/>
      <c r="CQ79" s="13"/>
      <c r="CR79" s="13"/>
      <c r="CS79" s="13">
        <v>624</v>
      </c>
      <c r="CT79" s="13"/>
      <c r="CU79" s="13"/>
      <c r="CV79" s="57"/>
      <c r="CW79" s="13"/>
      <c r="CX79" s="13"/>
      <c r="CY79" s="13">
        <v>10</v>
      </c>
      <c r="CZ79" s="13">
        <v>1</v>
      </c>
      <c r="DA79" s="13">
        <v>3</v>
      </c>
      <c r="DB79" s="13"/>
      <c r="DC79" s="13">
        <v>14</v>
      </c>
      <c r="DD79" s="13"/>
      <c r="DE79" s="13">
        <v>24</v>
      </c>
      <c r="DF79" s="13">
        <v>60</v>
      </c>
      <c r="DG79" s="13">
        <v>131</v>
      </c>
      <c r="DH79" s="57">
        <v>199</v>
      </c>
      <c r="DI79" s="58">
        <v>62</v>
      </c>
      <c r="DJ79" s="13"/>
      <c r="DK79" s="13"/>
      <c r="DL79" s="13">
        <v>29</v>
      </c>
      <c r="DM79" s="13"/>
      <c r="DN79" s="13"/>
      <c r="DO79" s="13"/>
      <c r="DP79" s="13"/>
      <c r="DQ79" s="13"/>
      <c r="DR79" s="13"/>
      <c r="DS79" s="13"/>
    </row>
    <row r="80" spans="2:123" x14ac:dyDescent="0.2">
      <c r="B80" s="19" t="s">
        <v>136</v>
      </c>
      <c r="C80" s="13">
        <f t="shared" ca="1" si="14"/>
        <v>6828.434782608696</v>
      </c>
      <c r="D80" s="56"/>
      <c r="E80" s="13"/>
      <c r="F80" s="13"/>
      <c r="G80" s="13"/>
      <c r="H80" s="13"/>
      <c r="I80" s="13">
        <v>14918</v>
      </c>
      <c r="J80" s="13">
        <v>4405</v>
      </c>
      <c r="K80" s="13">
        <v>16135</v>
      </c>
      <c r="L80" s="13">
        <v>13271</v>
      </c>
      <c r="M80" s="13">
        <v>12513</v>
      </c>
      <c r="N80" s="13">
        <v>29669</v>
      </c>
      <c r="O80" s="13">
        <v>18340</v>
      </c>
      <c r="P80" s="57">
        <v>15922</v>
      </c>
      <c r="Q80" s="13">
        <v>11091</v>
      </c>
      <c r="R80" s="13">
        <v>15549</v>
      </c>
      <c r="S80" s="13">
        <v>10002</v>
      </c>
      <c r="T80" s="13">
        <v>14257</v>
      </c>
      <c r="U80" s="13">
        <v>15405</v>
      </c>
      <c r="V80" s="13">
        <v>7097</v>
      </c>
      <c r="W80" s="13">
        <v>7509</v>
      </c>
      <c r="X80" s="13">
        <v>11956</v>
      </c>
      <c r="Y80" s="13">
        <v>39232</v>
      </c>
      <c r="Z80" s="13">
        <v>9896</v>
      </c>
      <c r="AA80" s="13">
        <v>8265</v>
      </c>
      <c r="AB80" s="57">
        <v>30377</v>
      </c>
      <c r="AC80" s="13">
        <v>9717</v>
      </c>
      <c r="AD80" s="13">
        <v>44489</v>
      </c>
      <c r="AE80" s="13">
        <v>104187</v>
      </c>
      <c r="AF80" s="13">
        <v>25729</v>
      </c>
      <c r="AG80" s="13">
        <v>16268</v>
      </c>
      <c r="AH80" s="13">
        <v>42649</v>
      </c>
      <c r="AI80" s="13">
        <v>28376</v>
      </c>
      <c r="AJ80" s="13">
        <v>7593</v>
      </c>
      <c r="AK80" s="13">
        <v>4975</v>
      </c>
      <c r="AL80" s="13">
        <v>10058</v>
      </c>
      <c r="AM80" s="13">
        <v>9467</v>
      </c>
      <c r="AN80" s="57">
        <v>6103</v>
      </c>
      <c r="AO80" s="13">
        <v>6377</v>
      </c>
      <c r="AP80" s="13">
        <v>4646</v>
      </c>
      <c r="AQ80" s="13">
        <v>7977</v>
      </c>
      <c r="AR80" s="13">
        <v>12570</v>
      </c>
      <c r="AS80" s="13">
        <v>8978</v>
      </c>
      <c r="AT80" s="13">
        <v>4229</v>
      </c>
      <c r="AU80" s="13">
        <v>3327</v>
      </c>
      <c r="AV80" s="13">
        <v>5399</v>
      </c>
      <c r="AW80" s="13">
        <v>4005</v>
      </c>
      <c r="AX80" s="13">
        <v>3824</v>
      </c>
      <c r="AY80" s="13">
        <v>5268</v>
      </c>
      <c r="AZ80" s="57">
        <v>3431</v>
      </c>
      <c r="BA80" s="13">
        <v>4226</v>
      </c>
      <c r="BB80" s="13">
        <v>4720</v>
      </c>
      <c r="BC80" s="13">
        <v>7471</v>
      </c>
      <c r="BD80" s="13">
        <v>3401</v>
      </c>
      <c r="BE80" s="13">
        <v>3291</v>
      </c>
      <c r="BF80" s="13">
        <v>3930</v>
      </c>
      <c r="BG80" s="13">
        <v>2293</v>
      </c>
      <c r="BH80" s="13">
        <v>3527</v>
      </c>
      <c r="BI80" s="13">
        <v>2296</v>
      </c>
      <c r="BJ80" s="13">
        <v>3829</v>
      </c>
      <c r="BK80" s="13">
        <v>3689</v>
      </c>
      <c r="BL80" s="57">
        <v>5791</v>
      </c>
      <c r="BM80" s="13">
        <v>6966</v>
      </c>
      <c r="BN80" s="13">
        <v>4214</v>
      </c>
      <c r="BO80" s="13">
        <v>2712</v>
      </c>
      <c r="BP80" s="13">
        <v>1160</v>
      </c>
      <c r="BQ80" s="13">
        <v>973</v>
      </c>
      <c r="BR80" s="13">
        <v>1486</v>
      </c>
      <c r="BS80" s="13">
        <v>1723</v>
      </c>
      <c r="BT80" s="13">
        <v>1602</v>
      </c>
      <c r="BU80" s="13">
        <v>2372</v>
      </c>
      <c r="BV80" s="13">
        <v>1550</v>
      </c>
      <c r="BW80" s="13">
        <v>1263</v>
      </c>
      <c r="BX80" s="57">
        <v>618</v>
      </c>
      <c r="BY80" s="13">
        <v>834</v>
      </c>
      <c r="BZ80" s="13">
        <v>1855</v>
      </c>
      <c r="CA80" s="13">
        <v>832</v>
      </c>
      <c r="CB80" s="13">
        <v>1149</v>
      </c>
      <c r="CC80" s="13">
        <v>130</v>
      </c>
      <c r="CD80" s="13">
        <v>850</v>
      </c>
      <c r="CE80" s="13">
        <v>997</v>
      </c>
      <c r="CF80" s="13">
        <v>658</v>
      </c>
      <c r="CG80" s="13">
        <v>2127</v>
      </c>
      <c r="CH80" s="13">
        <v>1014</v>
      </c>
      <c r="CI80" s="13">
        <v>292</v>
      </c>
      <c r="CJ80" s="57">
        <v>283</v>
      </c>
      <c r="CK80" s="13">
        <v>584</v>
      </c>
      <c r="CL80" s="13">
        <v>649</v>
      </c>
      <c r="CM80" s="13">
        <v>288</v>
      </c>
      <c r="CN80" s="13"/>
      <c r="CO80" s="13"/>
      <c r="CP80" s="13">
        <v>2</v>
      </c>
      <c r="CQ80" s="13"/>
      <c r="CR80" s="13">
        <v>12</v>
      </c>
      <c r="CS80" s="13">
        <v>6</v>
      </c>
      <c r="CT80" s="13">
        <v>215</v>
      </c>
      <c r="CU80" s="13">
        <v>178</v>
      </c>
      <c r="CV80" s="57"/>
      <c r="CW80" s="13">
        <v>272</v>
      </c>
      <c r="CX80" s="13">
        <v>6</v>
      </c>
      <c r="CY80" s="13">
        <v>51</v>
      </c>
      <c r="CZ80" s="13">
        <v>159</v>
      </c>
      <c r="DA80" s="13">
        <v>275</v>
      </c>
      <c r="DB80" s="13">
        <v>28</v>
      </c>
      <c r="DC80" s="13">
        <v>600</v>
      </c>
      <c r="DD80" s="13">
        <v>768</v>
      </c>
      <c r="DE80" s="13">
        <v>355</v>
      </c>
      <c r="DF80" s="13">
        <v>990</v>
      </c>
      <c r="DG80" s="13">
        <v>714</v>
      </c>
      <c r="DH80" s="57">
        <v>3684</v>
      </c>
      <c r="DI80" s="58">
        <v>1760</v>
      </c>
      <c r="DJ80" s="13">
        <v>256</v>
      </c>
      <c r="DK80" s="13">
        <v>87</v>
      </c>
      <c r="DL80" s="13">
        <v>281</v>
      </c>
      <c r="DM80" s="13">
        <v>959</v>
      </c>
      <c r="DN80" s="13">
        <v>489</v>
      </c>
      <c r="DO80" s="13">
        <v>11</v>
      </c>
      <c r="DP80" s="13">
        <v>4</v>
      </c>
      <c r="DQ80" s="13">
        <v>12</v>
      </c>
      <c r="DR80" s="13"/>
      <c r="DS80" s="13"/>
    </row>
    <row r="81" spans="2:123" x14ac:dyDescent="0.2">
      <c r="B81" s="19" t="s">
        <v>164</v>
      </c>
      <c r="C81" s="13">
        <f t="shared" ref="C81" ca="1" si="15">SUM(E81:DS81)/(SUM($E$5:$DS$5)-1)</f>
        <v>11.617391304347827</v>
      </c>
      <c r="D81" s="56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57"/>
      <c r="Q81" s="13"/>
      <c r="R81" s="13"/>
      <c r="S81" s="13"/>
      <c r="T81" s="13"/>
      <c r="U81" s="13"/>
      <c r="V81" s="13"/>
      <c r="W81" s="13">
        <v>1336</v>
      </c>
      <c r="X81" s="13"/>
      <c r="Y81" s="13"/>
      <c r="Z81" s="13"/>
      <c r="AA81" s="13"/>
      <c r="AB81" s="57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57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57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57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57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57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57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57"/>
      <c r="DI81" s="58"/>
      <c r="DJ81" s="13"/>
      <c r="DK81" s="13"/>
      <c r="DL81" s="13"/>
      <c r="DM81" s="13"/>
      <c r="DN81" s="13"/>
      <c r="DO81" s="13"/>
      <c r="DP81" s="13"/>
      <c r="DQ81" s="13"/>
      <c r="DR81" s="13"/>
      <c r="DS81" s="13"/>
    </row>
    <row r="82" spans="2:123" x14ac:dyDescent="0.2">
      <c r="B82" s="19" t="s">
        <v>137</v>
      </c>
      <c r="C82" s="13">
        <f t="shared" ca="1" si="14"/>
        <v>462.2</v>
      </c>
      <c r="D82" s="56"/>
      <c r="E82" s="13"/>
      <c r="F82" s="13"/>
      <c r="G82" s="13"/>
      <c r="H82" s="13"/>
      <c r="I82" s="13">
        <v>639</v>
      </c>
      <c r="J82" s="13">
        <v>664</v>
      </c>
      <c r="K82" s="13">
        <v>1409</v>
      </c>
      <c r="L82" s="13">
        <v>1032</v>
      </c>
      <c r="M82" s="13">
        <v>954</v>
      </c>
      <c r="N82" s="13">
        <v>499</v>
      </c>
      <c r="O82" s="13">
        <v>604</v>
      </c>
      <c r="P82" s="57">
        <v>928</v>
      </c>
      <c r="Q82" s="13">
        <v>485</v>
      </c>
      <c r="R82" s="13">
        <v>620</v>
      </c>
      <c r="S82" s="13">
        <v>506</v>
      </c>
      <c r="T82" s="13">
        <v>366</v>
      </c>
      <c r="U82" s="13">
        <v>797</v>
      </c>
      <c r="V82" s="13">
        <v>829</v>
      </c>
      <c r="W82" s="13">
        <v>996</v>
      </c>
      <c r="X82" s="13">
        <v>676</v>
      </c>
      <c r="Y82" s="13">
        <v>433</v>
      </c>
      <c r="Z82" s="13">
        <v>253</v>
      </c>
      <c r="AA82" s="13">
        <v>582</v>
      </c>
      <c r="AB82" s="57">
        <v>565</v>
      </c>
      <c r="AC82" s="13">
        <v>437</v>
      </c>
      <c r="AD82" s="13">
        <v>619</v>
      </c>
      <c r="AE82" s="13">
        <v>329</v>
      </c>
      <c r="AF82" s="13">
        <v>995</v>
      </c>
      <c r="AG82" s="13">
        <v>1335</v>
      </c>
      <c r="AH82" s="13">
        <v>462</v>
      </c>
      <c r="AI82" s="13">
        <v>210</v>
      </c>
      <c r="AJ82" s="13">
        <v>294</v>
      </c>
      <c r="AK82" s="13">
        <v>370</v>
      </c>
      <c r="AL82" s="13">
        <v>237</v>
      </c>
      <c r="AM82" s="13">
        <v>592</v>
      </c>
      <c r="AN82" s="57">
        <v>521</v>
      </c>
      <c r="AO82" s="13">
        <v>494</v>
      </c>
      <c r="AP82" s="13">
        <v>611</v>
      </c>
      <c r="AQ82" s="13">
        <v>379</v>
      </c>
      <c r="AR82" s="13">
        <v>581</v>
      </c>
      <c r="AS82" s="13">
        <v>634</v>
      </c>
      <c r="AT82" s="13"/>
      <c r="AU82" s="13">
        <v>397</v>
      </c>
      <c r="AV82" s="13">
        <v>445</v>
      </c>
      <c r="AW82" s="13">
        <v>344</v>
      </c>
      <c r="AX82" s="13">
        <v>5694</v>
      </c>
      <c r="AY82" s="13">
        <v>3174</v>
      </c>
      <c r="AZ82" s="57">
        <v>2358</v>
      </c>
      <c r="BA82" s="13">
        <v>1479</v>
      </c>
      <c r="BB82" s="13">
        <v>2947</v>
      </c>
      <c r="BC82" s="13">
        <v>669</v>
      </c>
      <c r="BD82" s="13">
        <v>6182</v>
      </c>
      <c r="BE82" s="13">
        <v>901</v>
      </c>
      <c r="BF82" s="13">
        <v>263</v>
      </c>
      <c r="BG82" s="13">
        <v>331</v>
      </c>
      <c r="BH82" s="13">
        <v>538</v>
      </c>
      <c r="BI82" s="13">
        <v>786</v>
      </c>
      <c r="BJ82" s="13">
        <v>1206</v>
      </c>
      <c r="BK82" s="13">
        <v>895</v>
      </c>
      <c r="BL82" s="57">
        <v>297</v>
      </c>
      <c r="BM82" s="13">
        <v>478</v>
      </c>
      <c r="BN82" s="13">
        <v>338</v>
      </c>
      <c r="BO82" s="13">
        <v>494</v>
      </c>
      <c r="BP82" s="13"/>
      <c r="BQ82" s="13"/>
      <c r="BR82" s="13"/>
      <c r="BS82" s="13"/>
      <c r="BT82" s="13"/>
      <c r="BU82" s="13"/>
      <c r="BV82" s="13"/>
      <c r="BW82" s="13"/>
      <c r="BX82" s="57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57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57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57"/>
      <c r="DI82" s="58"/>
      <c r="DJ82" s="13"/>
      <c r="DK82" s="13"/>
      <c r="DL82" s="13"/>
      <c r="DM82" s="13"/>
      <c r="DN82" s="13"/>
      <c r="DO82" s="13"/>
      <c r="DP82" s="13"/>
      <c r="DQ82" s="13"/>
      <c r="DR82" s="13"/>
      <c r="DS82" s="13"/>
    </row>
    <row r="83" spans="2:123" x14ac:dyDescent="0.2">
      <c r="B83" s="19" t="s">
        <v>138</v>
      </c>
      <c r="C83" s="13">
        <f t="shared" ca="1" si="14"/>
        <v>8.6695652173913036</v>
      </c>
      <c r="D83" s="56"/>
      <c r="E83" s="13"/>
      <c r="F83" s="13"/>
      <c r="G83" s="13"/>
      <c r="H83" s="13"/>
      <c r="I83" s="13"/>
      <c r="J83" s="13"/>
      <c r="K83" s="13"/>
      <c r="L83" s="13"/>
      <c r="M83" s="13">
        <v>365</v>
      </c>
      <c r="N83" s="13"/>
      <c r="O83" s="13"/>
      <c r="P83" s="57"/>
      <c r="Q83" s="13"/>
      <c r="R83" s="13"/>
      <c r="S83" s="13"/>
      <c r="T83" s="13"/>
      <c r="U83" s="13">
        <v>301</v>
      </c>
      <c r="V83" s="13">
        <v>212</v>
      </c>
      <c r="W83" s="13"/>
      <c r="X83" s="13"/>
      <c r="Y83" s="13"/>
      <c r="Z83" s="13"/>
      <c r="AA83" s="13"/>
      <c r="AB83" s="57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57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57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57"/>
      <c r="BM83" s="13"/>
      <c r="BN83" s="13"/>
      <c r="BO83" s="13"/>
      <c r="BP83" s="13"/>
      <c r="BQ83" s="13"/>
      <c r="BR83" s="13">
        <v>118</v>
      </c>
      <c r="BS83" s="13"/>
      <c r="BT83" s="13"/>
      <c r="BU83" s="13"/>
      <c r="BV83" s="13"/>
      <c r="BW83" s="13"/>
      <c r="BX83" s="57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57"/>
      <c r="CK83" s="13"/>
      <c r="CL83" s="13"/>
      <c r="CM83" s="13"/>
      <c r="CN83" s="13"/>
      <c r="CO83" s="13"/>
      <c r="CP83" s="13"/>
      <c r="CQ83" s="13"/>
      <c r="CR83" s="13"/>
      <c r="CS83" s="13">
        <v>1</v>
      </c>
      <c r="CT83" s="13"/>
      <c r="CU83" s="13"/>
      <c r="CV83" s="57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57"/>
      <c r="DI83" s="58"/>
      <c r="DJ83" s="13"/>
      <c r="DK83" s="13"/>
      <c r="DL83" s="13"/>
      <c r="DM83" s="13"/>
      <c r="DN83" s="13"/>
      <c r="DO83" s="13"/>
      <c r="DP83" s="13"/>
      <c r="DQ83" s="13"/>
      <c r="DR83" s="13"/>
      <c r="DS83" s="13"/>
    </row>
    <row r="84" spans="2:123" x14ac:dyDescent="0.2">
      <c r="B84" s="19" t="s">
        <v>139</v>
      </c>
      <c r="C84" s="13">
        <f t="shared" ca="1" si="14"/>
        <v>1993.9652173913043</v>
      </c>
      <c r="D84" s="56"/>
      <c r="E84" s="13"/>
      <c r="F84" s="13"/>
      <c r="G84" s="13"/>
      <c r="H84" s="13"/>
      <c r="I84" s="13">
        <v>2672</v>
      </c>
      <c r="J84" s="13">
        <v>1111</v>
      </c>
      <c r="K84" s="13">
        <v>2311</v>
      </c>
      <c r="L84" s="13">
        <v>2307</v>
      </c>
      <c r="M84" s="13">
        <v>2713</v>
      </c>
      <c r="N84" s="13">
        <v>2851</v>
      </c>
      <c r="O84" s="13">
        <v>2990</v>
      </c>
      <c r="P84" s="57">
        <v>4561</v>
      </c>
      <c r="Q84" s="13">
        <v>3289</v>
      </c>
      <c r="R84" s="13">
        <v>3294</v>
      </c>
      <c r="S84" s="13">
        <v>2979</v>
      </c>
      <c r="T84" s="13">
        <v>3454</v>
      </c>
      <c r="U84" s="13">
        <v>3757</v>
      </c>
      <c r="V84" s="13">
        <v>7477</v>
      </c>
      <c r="W84" s="13">
        <v>3117</v>
      </c>
      <c r="X84" s="13">
        <v>2751</v>
      </c>
      <c r="Y84" s="13">
        <v>2821</v>
      </c>
      <c r="Z84" s="13">
        <v>3118</v>
      </c>
      <c r="AA84" s="13">
        <v>5206</v>
      </c>
      <c r="AB84" s="57">
        <v>5377</v>
      </c>
      <c r="AC84" s="13">
        <v>3565</v>
      </c>
      <c r="AD84" s="13">
        <v>4909</v>
      </c>
      <c r="AE84" s="13">
        <v>3336</v>
      </c>
      <c r="AF84" s="13">
        <v>2289</v>
      </c>
      <c r="AG84" s="13">
        <v>2088</v>
      </c>
      <c r="AH84" s="13">
        <v>2133</v>
      </c>
      <c r="AI84" s="13">
        <v>3344</v>
      </c>
      <c r="AJ84" s="13">
        <v>2060</v>
      </c>
      <c r="AK84" s="13">
        <v>3054</v>
      </c>
      <c r="AL84" s="13">
        <v>4120</v>
      </c>
      <c r="AM84" s="13">
        <v>5026</v>
      </c>
      <c r="AN84" s="57">
        <v>5644</v>
      </c>
      <c r="AO84" s="13">
        <v>3791</v>
      </c>
      <c r="AP84" s="13">
        <v>4960</v>
      </c>
      <c r="AQ84" s="13">
        <v>3166</v>
      </c>
      <c r="AR84" s="13">
        <v>2294</v>
      </c>
      <c r="AS84" s="13">
        <v>1696</v>
      </c>
      <c r="AT84" s="13">
        <v>1849</v>
      </c>
      <c r="AU84" s="13">
        <v>2078</v>
      </c>
      <c r="AV84" s="13">
        <v>3149</v>
      </c>
      <c r="AW84" s="13">
        <v>1432</v>
      </c>
      <c r="AX84" s="13">
        <v>2013</v>
      </c>
      <c r="AY84" s="13">
        <v>3893</v>
      </c>
      <c r="AZ84" s="57">
        <v>4134</v>
      </c>
      <c r="BA84" s="13">
        <v>3037</v>
      </c>
      <c r="BB84" s="13">
        <v>4175</v>
      </c>
      <c r="BC84" s="13">
        <v>3181</v>
      </c>
      <c r="BD84" s="13">
        <v>2824</v>
      </c>
      <c r="BE84" s="13">
        <v>3872</v>
      </c>
      <c r="BF84" s="13">
        <v>4327</v>
      </c>
      <c r="BG84" s="13">
        <v>3433</v>
      </c>
      <c r="BH84" s="13">
        <v>1776</v>
      </c>
      <c r="BI84" s="13">
        <v>2397</v>
      </c>
      <c r="BJ84" s="13">
        <v>5006</v>
      </c>
      <c r="BK84" s="13">
        <v>2402</v>
      </c>
      <c r="BL84" s="57">
        <v>4223</v>
      </c>
      <c r="BM84" s="13">
        <v>2508</v>
      </c>
      <c r="BN84" s="13">
        <v>3716</v>
      </c>
      <c r="BO84" s="13">
        <v>2081</v>
      </c>
      <c r="BP84" s="13">
        <v>2391</v>
      </c>
      <c r="BQ84" s="13">
        <v>1880</v>
      </c>
      <c r="BR84" s="13">
        <v>1447</v>
      </c>
      <c r="BS84" s="13">
        <v>1828</v>
      </c>
      <c r="BT84" s="13">
        <v>2388</v>
      </c>
      <c r="BU84" s="13">
        <v>1608</v>
      </c>
      <c r="BV84" s="13">
        <v>1589</v>
      </c>
      <c r="BW84" s="13">
        <v>981</v>
      </c>
      <c r="BX84" s="57">
        <v>512</v>
      </c>
      <c r="BY84" s="13">
        <v>482</v>
      </c>
      <c r="BZ84" s="13">
        <v>1620</v>
      </c>
      <c r="CA84" s="13">
        <v>481</v>
      </c>
      <c r="CB84" s="13">
        <v>663</v>
      </c>
      <c r="CC84" s="13">
        <v>1304</v>
      </c>
      <c r="CD84" s="13">
        <v>359</v>
      </c>
      <c r="CE84" s="13">
        <v>939</v>
      </c>
      <c r="CF84" s="13">
        <v>2144</v>
      </c>
      <c r="CG84" s="13">
        <v>1425</v>
      </c>
      <c r="CH84" s="13">
        <v>761</v>
      </c>
      <c r="CI84" s="13">
        <v>655</v>
      </c>
      <c r="CJ84" s="57">
        <v>915</v>
      </c>
      <c r="CK84" s="13">
        <v>1069</v>
      </c>
      <c r="CL84" s="13">
        <v>1292</v>
      </c>
      <c r="CM84" s="13">
        <v>510</v>
      </c>
      <c r="CN84" s="13">
        <v>15</v>
      </c>
      <c r="CO84" s="13">
        <v>4</v>
      </c>
      <c r="CP84" s="13"/>
      <c r="CQ84" s="13">
        <v>317</v>
      </c>
      <c r="CR84" s="13">
        <v>111</v>
      </c>
      <c r="CS84" s="13">
        <v>68</v>
      </c>
      <c r="CT84" s="13"/>
      <c r="CU84" s="13"/>
      <c r="CV84" s="57">
        <v>145</v>
      </c>
      <c r="CW84" s="13">
        <v>13</v>
      </c>
      <c r="CX84" s="13">
        <v>191</v>
      </c>
      <c r="CY84" s="13">
        <v>383</v>
      </c>
      <c r="CZ84" s="13">
        <v>413</v>
      </c>
      <c r="DA84" s="13">
        <v>156</v>
      </c>
      <c r="DB84" s="13">
        <v>299</v>
      </c>
      <c r="DC84" s="13">
        <v>721</v>
      </c>
      <c r="DD84" s="13">
        <v>902</v>
      </c>
      <c r="DE84" s="13">
        <v>573</v>
      </c>
      <c r="DF84" s="13">
        <v>583</v>
      </c>
      <c r="DG84" s="13">
        <v>337</v>
      </c>
      <c r="DH84" s="57">
        <v>323</v>
      </c>
      <c r="DI84" s="58"/>
      <c r="DJ84" s="13">
        <v>26</v>
      </c>
      <c r="DK84" s="13">
        <v>147</v>
      </c>
      <c r="DL84" s="13">
        <v>522</v>
      </c>
      <c r="DM84" s="13">
        <v>68</v>
      </c>
      <c r="DN84" s="13">
        <v>83</v>
      </c>
      <c r="DO84" s="13">
        <v>58</v>
      </c>
      <c r="DP84" s="13"/>
      <c r="DQ84" s="13">
        <v>88</v>
      </c>
      <c r="DR84" s="13">
        <v>248</v>
      </c>
      <c r="DS84" s="13">
        <v>132</v>
      </c>
    </row>
    <row r="85" spans="2:123" x14ac:dyDescent="0.2">
      <c r="B85" s="19" t="s">
        <v>140</v>
      </c>
      <c r="C85" s="13">
        <f t="shared" ca="1" si="14"/>
        <v>866.75652173913045</v>
      </c>
      <c r="D85" s="56"/>
      <c r="E85" s="13"/>
      <c r="F85" s="13"/>
      <c r="G85" s="13"/>
      <c r="H85" s="13"/>
      <c r="I85" s="13">
        <v>1530</v>
      </c>
      <c r="J85" s="13">
        <v>1114</v>
      </c>
      <c r="K85" s="13">
        <v>1793</v>
      </c>
      <c r="L85" s="13">
        <v>2027</v>
      </c>
      <c r="M85" s="13">
        <v>1363</v>
      </c>
      <c r="N85" s="13">
        <v>2246</v>
      </c>
      <c r="O85" s="13">
        <v>1770</v>
      </c>
      <c r="P85" s="57">
        <v>2519</v>
      </c>
      <c r="Q85" s="13">
        <v>2063</v>
      </c>
      <c r="R85" s="13">
        <v>1688</v>
      </c>
      <c r="S85" s="13">
        <v>3207</v>
      </c>
      <c r="T85" s="13">
        <v>2817</v>
      </c>
      <c r="U85" s="13">
        <v>4719</v>
      </c>
      <c r="V85" s="13">
        <v>2254</v>
      </c>
      <c r="W85" s="13">
        <v>1044</v>
      </c>
      <c r="X85" s="13">
        <v>2149</v>
      </c>
      <c r="Y85" s="13">
        <v>1156</v>
      </c>
      <c r="Z85" s="13">
        <v>2054</v>
      </c>
      <c r="AA85" s="13">
        <v>1132</v>
      </c>
      <c r="AB85" s="57">
        <v>1579</v>
      </c>
      <c r="AC85" s="13">
        <v>1607</v>
      </c>
      <c r="AD85" s="13">
        <v>2732</v>
      </c>
      <c r="AE85" s="13">
        <v>1330</v>
      </c>
      <c r="AF85" s="13">
        <v>965</v>
      </c>
      <c r="AG85" s="13">
        <v>538</v>
      </c>
      <c r="AH85" s="13">
        <v>838</v>
      </c>
      <c r="AI85" s="13">
        <v>1246</v>
      </c>
      <c r="AJ85" s="13">
        <v>987</v>
      </c>
      <c r="AK85" s="13">
        <v>499</v>
      </c>
      <c r="AL85" s="13">
        <v>1689</v>
      </c>
      <c r="AM85" s="13">
        <v>1573</v>
      </c>
      <c r="AN85" s="57">
        <v>1806</v>
      </c>
      <c r="AO85" s="13">
        <v>922</v>
      </c>
      <c r="AP85" s="13">
        <v>2342</v>
      </c>
      <c r="AQ85" s="13">
        <v>879</v>
      </c>
      <c r="AR85" s="13">
        <v>1370</v>
      </c>
      <c r="AS85" s="13">
        <v>1213</v>
      </c>
      <c r="AT85" s="13">
        <v>1259</v>
      </c>
      <c r="AU85" s="13">
        <v>1224</v>
      </c>
      <c r="AV85" s="13">
        <v>1255</v>
      </c>
      <c r="AW85" s="13">
        <v>1072</v>
      </c>
      <c r="AX85" s="13">
        <v>1405</v>
      </c>
      <c r="AY85" s="13">
        <v>1805</v>
      </c>
      <c r="AZ85" s="57">
        <v>1941</v>
      </c>
      <c r="BA85" s="13">
        <v>2231</v>
      </c>
      <c r="BB85" s="13">
        <v>1289</v>
      </c>
      <c r="BC85" s="13">
        <v>499</v>
      </c>
      <c r="BD85" s="13">
        <v>1089</v>
      </c>
      <c r="BE85" s="13">
        <v>989</v>
      </c>
      <c r="BF85" s="13">
        <v>2297</v>
      </c>
      <c r="BG85" s="13">
        <v>865</v>
      </c>
      <c r="BH85" s="13">
        <v>902</v>
      </c>
      <c r="BI85" s="13">
        <v>1113</v>
      </c>
      <c r="BJ85" s="13">
        <v>1791</v>
      </c>
      <c r="BK85" s="13">
        <v>2517</v>
      </c>
      <c r="BL85" s="57">
        <v>1942</v>
      </c>
      <c r="BM85" s="13">
        <v>1943</v>
      </c>
      <c r="BN85" s="13">
        <v>2135</v>
      </c>
      <c r="BO85" s="13">
        <v>307</v>
      </c>
      <c r="BP85" s="13">
        <v>209</v>
      </c>
      <c r="BQ85" s="13">
        <v>290</v>
      </c>
      <c r="BR85" s="13">
        <v>200</v>
      </c>
      <c r="BS85" s="13">
        <v>154</v>
      </c>
      <c r="BT85" s="13">
        <v>163</v>
      </c>
      <c r="BU85" s="13"/>
      <c r="BV85" s="13">
        <v>109</v>
      </c>
      <c r="BW85" s="13"/>
      <c r="BX85" s="57">
        <v>59</v>
      </c>
      <c r="BY85" s="13"/>
      <c r="BZ85" s="13">
        <v>152</v>
      </c>
      <c r="CA85" s="13">
        <v>179</v>
      </c>
      <c r="CB85" s="13"/>
      <c r="CC85" s="13"/>
      <c r="CD85" s="13">
        <v>243</v>
      </c>
      <c r="CE85" s="13"/>
      <c r="CF85" s="13">
        <v>312</v>
      </c>
      <c r="CG85" s="13">
        <v>318</v>
      </c>
      <c r="CH85" s="13"/>
      <c r="CI85" s="13">
        <v>178</v>
      </c>
      <c r="CJ85" s="57">
        <v>108</v>
      </c>
      <c r="CK85" s="13">
        <v>82</v>
      </c>
      <c r="CL85" s="13">
        <v>149</v>
      </c>
      <c r="CM85" s="13">
        <v>447</v>
      </c>
      <c r="CN85" s="13">
        <v>7</v>
      </c>
      <c r="CO85" s="13"/>
      <c r="CP85" s="13"/>
      <c r="CQ85" s="13"/>
      <c r="CR85" s="13">
        <v>2</v>
      </c>
      <c r="CS85" s="13">
        <v>1</v>
      </c>
      <c r="CT85" s="13">
        <v>43</v>
      </c>
      <c r="CU85" s="13">
        <v>282</v>
      </c>
      <c r="CV85" s="57">
        <v>27</v>
      </c>
      <c r="CW85" s="13">
        <v>46</v>
      </c>
      <c r="CX85" s="13">
        <v>424</v>
      </c>
      <c r="CY85" s="13">
        <v>110</v>
      </c>
      <c r="CZ85" s="13">
        <v>79</v>
      </c>
      <c r="DA85" s="13">
        <v>43</v>
      </c>
      <c r="DB85" s="13"/>
      <c r="DC85" s="13"/>
      <c r="DD85" s="13"/>
      <c r="DE85" s="13"/>
      <c r="DF85" s="13"/>
      <c r="DG85" s="13">
        <v>213</v>
      </c>
      <c r="DH85" s="57">
        <v>179</v>
      </c>
      <c r="DI85" s="58"/>
      <c r="DJ85" s="13">
        <v>79</v>
      </c>
      <c r="DK85" s="13"/>
      <c r="DL85" s="13">
        <v>43</v>
      </c>
      <c r="DM85" s="13">
        <v>103</v>
      </c>
      <c r="DN85" s="13"/>
      <c r="DO85" s="13"/>
      <c r="DP85" s="13"/>
      <c r="DQ85" s="13"/>
      <c r="DR85" s="13">
        <v>14</v>
      </c>
      <c r="DS85" s="13"/>
    </row>
    <row r="86" spans="2:123" x14ac:dyDescent="0.2">
      <c r="B86" s="19" t="s">
        <v>141</v>
      </c>
      <c r="C86" s="13">
        <f t="shared" ca="1" si="14"/>
        <v>2.347826086956522</v>
      </c>
      <c r="D86" s="56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57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57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57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57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57"/>
      <c r="BM86" s="13"/>
      <c r="BN86" s="13"/>
      <c r="BO86" s="13"/>
      <c r="BP86" s="13">
        <v>88</v>
      </c>
      <c r="BQ86" s="13"/>
      <c r="BR86" s="13"/>
      <c r="BS86" s="13"/>
      <c r="BT86" s="13"/>
      <c r="BU86" s="13"/>
      <c r="BV86" s="13"/>
      <c r="BW86" s="13"/>
      <c r="BX86" s="57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57"/>
      <c r="CK86" s="13"/>
      <c r="CL86" s="13"/>
      <c r="CM86" s="13"/>
      <c r="CN86" s="13"/>
      <c r="CO86" s="13"/>
      <c r="CP86" s="13">
        <v>4</v>
      </c>
      <c r="CQ86" s="13"/>
      <c r="CR86" s="13">
        <v>4</v>
      </c>
      <c r="CS86" s="13"/>
      <c r="CT86" s="13"/>
      <c r="CU86" s="13"/>
      <c r="CV86" s="57"/>
      <c r="CW86" s="13"/>
      <c r="CX86" s="13"/>
      <c r="CY86" s="13">
        <v>174</v>
      </c>
      <c r="CZ86" s="13"/>
      <c r="DA86" s="13"/>
      <c r="DB86" s="13"/>
      <c r="DC86" s="13"/>
      <c r="DD86" s="13"/>
      <c r="DE86" s="13"/>
      <c r="DF86" s="13"/>
      <c r="DG86" s="13"/>
      <c r="DH86" s="57"/>
      <c r="DI86" s="58"/>
      <c r="DJ86" s="13"/>
      <c r="DK86" s="13"/>
      <c r="DL86" s="13"/>
      <c r="DM86" s="13"/>
      <c r="DN86" s="13"/>
      <c r="DO86" s="13"/>
      <c r="DP86" s="13"/>
      <c r="DQ86" s="13"/>
      <c r="DR86" s="13"/>
      <c r="DS86" s="13"/>
    </row>
    <row r="87" spans="2:123" x14ac:dyDescent="0.2">
      <c r="B87" s="19" t="s">
        <v>142</v>
      </c>
      <c r="C87" s="13">
        <f t="shared" ca="1" si="14"/>
        <v>458.5130434782609</v>
      </c>
      <c r="D87" s="56"/>
      <c r="E87" s="13"/>
      <c r="F87" s="13"/>
      <c r="G87" s="13"/>
      <c r="H87" s="13"/>
      <c r="I87" s="13">
        <v>1208</v>
      </c>
      <c r="J87" s="13">
        <v>834</v>
      </c>
      <c r="K87" s="13">
        <v>1269</v>
      </c>
      <c r="L87" s="13">
        <v>1073</v>
      </c>
      <c r="M87" s="13">
        <v>587</v>
      </c>
      <c r="N87" s="13">
        <v>744</v>
      </c>
      <c r="O87" s="13">
        <v>903</v>
      </c>
      <c r="P87" s="57">
        <v>3618</v>
      </c>
      <c r="Q87" s="13">
        <v>1075</v>
      </c>
      <c r="R87" s="13">
        <v>853</v>
      </c>
      <c r="S87" s="13">
        <v>979</v>
      </c>
      <c r="T87" s="13">
        <v>436</v>
      </c>
      <c r="U87" s="13">
        <v>1505</v>
      </c>
      <c r="V87" s="13">
        <v>824</v>
      </c>
      <c r="W87" s="13">
        <v>510</v>
      </c>
      <c r="X87" s="13">
        <v>617</v>
      </c>
      <c r="Y87" s="13">
        <v>652</v>
      </c>
      <c r="Z87" s="13">
        <v>635</v>
      </c>
      <c r="AA87" s="13">
        <v>560</v>
      </c>
      <c r="AB87" s="57">
        <v>359</v>
      </c>
      <c r="AC87" s="13">
        <v>853</v>
      </c>
      <c r="AD87" s="13"/>
      <c r="AE87" s="13">
        <v>702</v>
      </c>
      <c r="AF87" s="13">
        <v>902</v>
      </c>
      <c r="AG87" s="13">
        <v>610</v>
      </c>
      <c r="AH87" s="13">
        <v>829</v>
      </c>
      <c r="AI87" s="13">
        <v>903</v>
      </c>
      <c r="AJ87" s="13">
        <v>1864</v>
      </c>
      <c r="AK87" s="13">
        <v>330</v>
      </c>
      <c r="AL87" s="13">
        <v>861</v>
      </c>
      <c r="AM87" s="13">
        <v>679</v>
      </c>
      <c r="AN87" s="57">
        <v>709</v>
      </c>
      <c r="AO87" s="13">
        <v>863</v>
      </c>
      <c r="AP87" s="13">
        <v>1189</v>
      </c>
      <c r="AQ87" s="13">
        <v>544</v>
      </c>
      <c r="AR87" s="13">
        <v>494</v>
      </c>
      <c r="AS87" s="13">
        <v>670</v>
      </c>
      <c r="AT87" s="13">
        <v>585</v>
      </c>
      <c r="AU87" s="13">
        <v>576</v>
      </c>
      <c r="AV87" s="13">
        <v>432</v>
      </c>
      <c r="AW87" s="13">
        <v>437</v>
      </c>
      <c r="AX87" s="13">
        <v>1581</v>
      </c>
      <c r="AY87" s="13">
        <v>683</v>
      </c>
      <c r="AZ87" s="57">
        <v>514</v>
      </c>
      <c r="BA87" s="13">
        <v>482</v>
      </c>
      <c r="BB87" s="13">
        <v>1162</v>
      </c>
      <c r="BC87" s="13">
        <v>716</v>
      </c>
      <c r="BD87" s="13">
        <v>507</v>
      </c>
      <c r="BE87" s="13">
        <v>1214</v>
      </c>
      <c r="BF87" s="13">
        <v>1000</v>
      </c>
      <c r="BG87" s="13">
        <v>388</v>
      </c>
      <c r="BH87" s="13">
        <v>822</v>
      </c>
      <c r="BI87" s="13">
        <v>757</v>
      </c>
      <c r="BJ87" s="13">
        <v>530</v>
      </c>
      <c r="BK87" s="13">
        <v>1850</v>
      </c>
      <c r="BL87" s="57">
        <v>1384</v>
      </c>
      <c r="BM87" s="13">
        <v>1071</v>
      </c>
      <c r="BN87" s="13">
        <v>1513</v>
      </c>
      <c r="BO87" s="13">
        <v>636</v>
      </c>
      <c r="BP87" s="13">
        <v>712</v>
      </c>
      <c r="BQ87" s="13"/>
      <c r="BR87" s="13">
        <v>184</v>
      </c>
      <c r="BS87" s="13">
        <v>47</v>
      </c>
      <c r="BT87" s="13"/>
      <c r="BU87" s="13"/>
      <c r="BV87" s="13"/>
      <c r="BW87" s="13"/>
      <c r="BX87" s="57">
        <v>69</v>
      </c>
      <c r="BY87" s="13"/>
      <c r="BZ87" s="13"/>
      <c r="CA87" s="13">
        <v>62</v>
      </c>
      <c r="CB87" s="13"/>
      <c r="CC87" s="13"/>
      <c r="CD87" s="13"/>
      <c r="CE87" s="13"/>
      <c r="CF87" s="13">
        <v>146</v>
      </c>
      <c r="CG87" s="13">
        <v>66</v>
      </c>
      <c r="CH87" s="13"/>
      <c r="CI87" s="13">
        <v>60</v>
      </c>
      <c r="CJ87" s="57"/>
      <c r="CK87" s="13">
        <v>111</v>
      </c>
      <c r="CL87" s="13"/>
      <c r="CM87" s="13"/>
      <c r="CN87" s="13"/>
      <c r="CO87" s="13"/>
      <c r="CP87" s="13"/>
      <c r="CQ87" s="13"/>
      <c r="CR87" s="13"/>
      <c r="CS87" s="13"/>
      <c r="CT87" s="13">
        <v>1</v>
      </c>
      <c r="CU87" s="13"/>
      <c r="CV87" s="57"/>
      <c r="CW87" s="13"/>
      <c r="CX87" s="13"/>
      <c r="CY87" s="13"/>
      <c r="CZ87" s="13"/>
      <c r="DA87" s="13"/>
      <c r="DB87" s="13"/>
      <c r="DC87" s="13">
        <v>4</v>
      </c>
      <c r="DD87" s="13">
        <v>50</v>
      </c>
      <c r="DE87" s="13">
        <v>128</v>
      </c>
      <c r="DF87" s="13"/>
      <c r="DG87" s="13"/>
      <c r="DH87" s="57"/>
      <c r="DI87" s="58"/>
      <c r="DJ87" s="13"/>
      <c r="DK87" s="13"/>
      <c r="DL87" s="13"/>
      <c r="DM87" s="13"/>
      <c r="DN87" s="13"/>
      <c r="DO87" s="13"/>
      <c r="DP87" s="13"/>
      <c r="DQ87" s="13"/>
      <c r="DR87" s="13">
        <v>6</v>
      </c>
      <c r="DS87" s="13"/>
    </row>
    <row r="88" spans="2:123" x14ac:dyDescent="0.2">
      <c r="B88" s="19" t="s">
        <v>143</v>
      </c>
      <c r="C88" s="13">
        <f t="shared" ca="1" si="14"/>
        <v>595.53043478260872</v>
      </c>
      <c r="D88" s="56"/>
      <c r="E88" s="13"/>
      <c r="F88" s="13"/>
      <c r="G88" s="13"/>
      <c r="H88" s="13"/>
      <c r="I88" s="13">
        <v>510</v>
      </c>
      <c r="J88" s="13">
        <v>242</v>
      </c>
      <c r="K88" s="13">
        <v>968</v>
      </c>
      <c r="L88" s="13">
        <v>558</v>
      </c>
      <c r="M88" s="13">
        <v>703</v>
      </c>
      <c r="N88" s="13">
        <v>277</v>
      </c>
      <c r="O88" s="13">
        <v>864</v>
      </c>
      <c r="P88" s="57">
        <v>669</v>
      </c>
      <c r="Q88" s="13">
        <v>431</v>
      </c>
      <c r="R88" s="13">
        <v>781</v>
      </c>
      <c r="S88" s="13">
        <v>1372</v>
      </c>
      <c r="T88" s="13">
        <v>1216</v>
      </c>
      <c r="U88" s="13">
        <v>951</v>
      </c>
      <c r="V88" s="13">
        <v>3088</v>
      </c>
      <c r="W88" s="13">
        <v>740</v>
      </c>
      <c r="X88" s="13">
        <v>5095</v>
      </c>
      <c r="Y88" s="13">
        <v>2220</v>
      </c>
      <c r="Z88" s="13">
        <v>956</v>
      </c>
      <c r="AA88" s="13">
        <v>1025</v>
      </c>
      <c r="AB88" s="57">
        <v>5745</v>
      </c>
      <c r="AC88" s="13">
        <v>1406</v>
      </c>
      <c r="AD88" s="13">
        <v>6296</v>
      </c>
      <c r="AE88" s="13">
        <v>820</v>
      </c>
      <c r="AF88" s="13">
        <v>872</v>
      </c>
      <c r="AG88" s="13">
        <v>398</v>
      </c>
      <c r="AH88" s="13">
        <v>793</v>
      </c>
      <c r="AI88" s="13">
        <v>559</v>
      </c>
      <c r="AJ88" s="13">
        <v>1222</v>
      </c>
      <c r="AK88" s="13">
        <v>1059</v>
      </c>
      <c r="AL88" s="13">
        <v>525</v>
      </c>
      <c r="AM88" s="13">
        <v>646</v>
      </c>
      <c r="AN88" s="57">
        <v>401</v>
      </c>
      <c r="AO88" s="13">
        <v>514</v>
      </c>
      <c r="AP88" s="13">
        <v>573</v>
      </c>
      <c r="AQ88" s="13">
        <v>498</v>
      </c>
      <c r="AR88" s="13">
        <v>1122</v>
      </c>
      <c r="AS88" s="13">
        <v>451</v>
      </c>
      <c r="AT88" s="13">
        <v>145</v>
      </c>
      <c r="AU88" s="13">
        <v>323</v>
      </c>
      <c r="AV88" s="13">
        <v>678</v>
      </c>
      <c r="AW88" s="13">
        <v>476</v>
      </c>
      <c r="AX88" s="13">
        <v>568</v>
      </c>
      <c r="AY88" s="13">
        <v>943</v>
      </c>
      <c r="AZ88" s="57">
        <v>671</v>
      </c>
      <c r="BA88" s="13">
        <v>711</v>
      </c>
      <c r="BB88" s="13">
        <v>768</v>
      </c>
      <c r="BC88" s="13">
        <v>790</v>
      </c>
      <c r="BD88" s="13">
        <v>313</v>
      </c>
      <c r="BE88" s="13">
        <v>560</v>
      </c>
      <c r="BF88" s="13">
        <v>296</v>
      </c>
      <c r="BG88" s="13">
        <v>335</v>
      </c>
      <c r="BH88" s="13">
        <v>289</v>
      </c>
      <c r="BI88" s="13">
        <v>372</v>
      </c>
      <c r="BJ88" s="13">
        <v>1184</v>
      </c>
      <c r="BK88" s="13">
        <v>451</v>
      </c>
      <c r="BL88" s="57">
        <v>349</v>
      </c>
      <c r="BM88" s="13">
        <v>1784</v>
      </c>
      <c r="BN88" s="13">
        <v>702</v>
      </c>
      <c r="BO88" s="13">
        <v>882</v>
      </c>
      <c r="BP88" s="13">
        <v>285</v>
      </c>
      <c r="BQ88" s="13">
        <v>773</v>
      </c>
      <c r="BR88" s="13"/>
      <c r="BS88" s="13"/>
      <c r="BT88" s="13">
        <v>115</v>
      </c>
      <c r="BU88" s="13"/>
      <c r="BV88" s="13"/>
      <c r="BW88" s="13">
        <v>232</v>
      </c>
      <c r="BX88" s="57"/>
      <c r="BY88" s="13">
        <v>183</v>
      </c>
      <c r="BZ88" s="13">
        <v>483</v>
      </c>
      <c r="CA88" s="13">
        <v>207</v>
      </c>
      <c r="CB88" s="13">
        <v>185</v>
      </c>
      <c r="CC88" s="13">
        <v>94</v>
      </c>
      <c r="CD88" s="13">
        <v>203</v>
      </c>
      <c r="CE88" s="13"/>
      <c r="CF88" s="13"/>
      <c r="CG88" s="13">
        <v>102</v>
      </c>
      <c r="CH88" s="13">
        <v>126</v>
      </c>
      <c r="CI88" s="13">
        <v>176</v>
      </c>
      <c r="CJ88" s="57">
        <v>307</v>
      </c>
      <c r="CK88" s="13"/>
      <c r="CL88" s="13"/>
      <c r="CM88" s="13">
        <v>266</v>
      </c>
      <c r="CN88" s="13">
        <v>17</v>
      </c>
      <c r="CO88" s="13">
        <v>44</v>
      </c>
      <c r="CP88" s="13">
        <v>66</v>
      </c>
      <c r="CQ88" s="13"/>
      <c r="CR88" s="13">
        <v>41</v>
      </c>
      <c r="CS88" s="13">
        <v>2</v>
      </c>
      <c r="CT88" s="13"/>
      <c r="CU88" s="13">
        <v>203</v>
      </c>
      <c r="CV88" s="57">
        <v>66</v>
      </c>
      <c r="CW88" s="13"/>
      <c r="CX88" s="13">
        <v>403</v>
      </c>
      <c r="CY88" s="13">
        <v>70</v>
      </c>
      <c r="CZ88" s="13">
        <v>1342</v>
      </c>
      <c r="DA88" s="13">
        <v>393</v>
      </c>
      <c r="DB88" s="13">
        <v>206</v>
      </c>
      <c r="DC88" s="13">
        <v>17</v>
      </c>
      <c r="DD88" s="13">
        <v>695</v>
      </c>
      <c r="DE88" s="13">
        <v>237</v>
      </c>
      <c r="DF88" s="13">
        <v>77</v>
      </c>
      <c r="DG88" s="13">
        <v>162</v>
      </c>
      <c r="DH88" s="57">
        <v>29</v>
      </c>
      <c r="DI88" s="58">
        <v>45</v>
      </c>
      <c r="DJ88" s="13">
        <v>26</v>
      </c>
      <c r="DK88" s="13"/>
      <c r="DL88" s="13"/>
      <c r="DM88" s="13">
        <v>6</v>
      </c>
      <c r="DN88" s="13">
        <v>58</v>
      </c>
      <c r="DO88" s="13"/>
      <c r="DP88" s="13">
        <v>286</v>
      </c>
      <c r="DQ88" s="13">
        <v>30</v>
      </c>
      <c r="DR88" s="13">
        <v>72</v>
      </c>
      <c r="DS88" s="13"/>
    </row>
    <row r="89" spans="2:123" x14ac:dyDescent="0.2">
      <c r="B89" s="19" t="s">
        <v>144</v>
      </c>
      <c r="C89" s="13">
        <f t="shared" ca="1" si="14"/>
        <v>1543.6260869565217</v>
      </c>
      <c r="D89" s="56"/>
      <c r="E89" s="13"/>
      <c r="F89" s="13"/>
      <c r="G89" s="13"/>
      <c r="H89" s="13"/>
      <c r="I89" s="13">
        <v>1236</v>
      </c>
      <c r="J89" s="13">
        <v>1651</v>
      </c>
      <c r="K89" s="13">
        <v>1325</v>
      </c>
      <c r="L89" s="13">
        <v>4438</v>
      </c>
      <c r="M89" s="13">
        <v>2042</v>
      </c>
      <c r="N89" s="13">
        <v>1701</v>
      </c>
      <c r="O89" s="13">
        <v>1463</v>
      </c>
      <c r="P89" s="57">
        <v>2323</v>
      </c>
      <c r="Q89" s="13">
        <v>5370</v>
      </c>
      <c r="R89" s="13">
        <v>4154</v>
      </c>
      <c r="S89" s="13">
        <v>929</v>
      </c>
      <c r="T89" s="13">
        <v>1090</v>
      </c>
      <c r="U89" s="13">
        <v>1723</v>
      </c>
      <c r="V89" s="13">
        <v>3076</v>
      </c>
      <c r="W89" s="13">
        <v>2494</v>
      </c>
      <c r="X89" s="13">
        <v>1916</v>
      </c>
      <c r="Y89" s="13">
        <v>1286</v>
      </c>
      <c r="Z89" s="13">
        <v>2304</v>
      </c>
      <c r="AA89" s="13">
        <v>1849</v>
      </c>
      <c r="AB89" s="57">
        <v>3422</v>
      </c>
      <c r="AC89" s="13">
        <v>5092</v>
      </c>
      <c r="AD89" s="13">
        <v>4877</v>
      </c>
      <c r="AE89" s="13">
        <v>4427</v>
      </c>
      <c r="AF89" s="13">
        <v>1496</v>
      </c>
      <c r="AG89" s="13">
        <v>1419</v>
      </c>
      <c r="AH89" s="13">
        <v>1322</v>
      </c>
      <c r="AI89" s="13">
        <v>2592</v>
      </c>
      <c r="AJ89" s="13">
        <v>1785</v>
      </c>
      <c r="AK89" s="13">
        <v>2253</v>
      </c>
      <c r="AL89" s="13">
        <v>1513</v>
      </c>
      <c r="AM89" s="13">
        <v>1224</v>
      </c>
      <c r="AN89" s="57">
        <v>1623</v>
      </c>
      <c r="AO89" s="13">
        <v>1434</v>
      </c>
      <c r="AP89" s="13">
        <v>1804</v>
      </c>
      <c r="AQ89" s="13">
        <v>1857</v>
      </c>
      <c r="AR89" s="13">
        <v>2072</v>
      </c>
      <c r="AS89" s="13">
        <v>1862</v>
      </c>
      <c r="AT89" s="13">
        <v>1266</v>
      </c>
      <c r="AU89" s="13">
        <v>1355</v>
      </c>
      <c r="AV89" s="13">
        <v>1321</v>
      </c>
      <c r="AW89" s="13">
        <v>2431</v>
      </c>
      <c r="AX89" s="13">
        <v>2176</v>
      </c>
      <c r="AY89" s="13">
        <v>2152</v>
      </c>
      <c r="AZ89" s="57">
        <v>1689</v>
      </c>
      <c r="BA89" s="13">
        <v>3270</v>
      </c>
      <c r="BB89" s="13">
        <v>2383</v>
      </c>
      <c r="BC89" s="13">
        <v>1092</v>
      </c>
      <c r="BD89" s="13">
        <v>1539</v>
      </c>
      <c r="BE89" s="13">
        <v>1900</v>
      </c>
      <c r="BF89" s="13">
        <v>1776</v>
      </c>
      <c r="BG89" s="13">
        <v>918</v>
      </c>
      <c r="BH89" s="13">
        <v>1061</v>
      </c>
      <c r="BI89" s="13">
        <v>1726</v>
      </c>
      <c r="BJ89" s="13">
        <v>1658</v>
      </c>
      <c r="BK89" s="13">
        <v>1640</v>
      </c>
      <c r="BL89" s="57">
        <v>2249</v>
      </c>
      <c r="BM89" s="13">
        <v>2340</v>
      </c>
      <c r="BN89" s="13">
        <v>1903</v>
      </c>
      <c r="BO89" s="13">
        <v>1270</v>
      </c>
      <c r="BP89" s="13">
        <v>1624</v>
      </c>
      <c r="BQ89" s="13">
        <v>1619</v>
      </c>
      <c r="BR89" s="13">
        <v>1708</v>
      </c>
      <c r="BS89" s="13">
        <v>972</v>
      </c>
      <c r="BT89" s="13">
        <v>1361</v>
      </c>
      <c r="BU89" s="13">
        <v>1042</v>
      </c>
      <c r="BV89" s="13">
        <v>1296</v>
      </c>
      <c r="BW89" s="13">
        <v>874</v>
      </c>
      <c r="BX89" s="57">
        <v>1216</v>
      </c>
      <c r="BY89" s="13">
        <v>2345</v>
      </c>
      <c r="BZ89" s="13">
        <v>1226</v>
      </c>
      <c r="CA89" s="13">
        <v>1200</v>
      </c>
      <c r="CB89" s="13">
        <v>976</v>
      </c>
      <c r="CC89" s="13">
        <v>1675</v>
      </c>
      <c r="CD89" s="13">
        <v>1812</v>
      </c>
      <c r="CE89" s="13">
        <v>1249</v>
      </c>
      <c r="CF89" s="13">
        <v>1482</v>
      </c>
      <c r="CG89" s="13">
        <v>1487</v>
      </c>
      <c r="CH89" s="13">
        <v>1981</v>
      </c>
      <c r="CI89" s="13">
        <v>1523</v>
      </c>
      <c r="CJ89" s="57">
        <v>1997</v>
      </c>
      <c r="CK89" s="13">
        <v>3128</v>
      </c>
      <c r="CL89" s="13">
        <v>1291</v>
      </c>
      <c r="CM89" s="13">
        <v>2126</v>
      </c>
      <c r="CN89" s="13">
        <v>212</v>
      </c>
      <c r="CO89" s="13">
        <v>115</v>
      </c>
      <c r="CP89" s="13">
        <v>117</v>
      </c>
      <c r="CQ89" s="13">
        <v>99</v>
      </c>
      <c r="CR89" s="13">
        <v>265</v>
      </c>
      <c r="CS89" s="13">
        <v>206</v>
      </c>
      <c r="CT89" s="13">
        <v>37</v>
      </c>
      <c r="CU89" s="13">
        <v>595</v>
      </c>
      <c r="CV89" s="57">
        <v>459</v>
      </c>
      <c r="CW89" s="13">
        <v>222</v>
      </c>
      <c r="CX89" s="13">
        <v>274</v>
      </c>
      <c r="CY89" s="13">
        <v>440</v>
      </c>
      <c r="CZ89" s="13">
        <v>263</v>
      </c>
      <c r="DA89" s="13">
        <v>383</v>
      </c>
      <c r="DB89" s="13">
        <v>326</v>
      </c>
      <c r="DC89" s="13">
        <v>338</v>
      </c>
      <c r="DD89" s="13">
        <v>830</v>
      </c>
      <c r="DE89" s="13">
        <v>1148</v>
      </c>
      <c r="DF89" s="13">
        <v>1098</v>
      </c>
      <c r="DG89" s="13">
        <v>1504</v>
      </c>
      <c r="DH89" s="57">
        <v>1505</v>
      </c>
      <c r="DI89" s="58">
        <v>910</v>
      </c>
      <c r="DJ89" s="13">
        <v>843</v>
      </c>
      <c r="DK89" s="13">
        <v>383</v>
      </c>
      <c r="DL89" s="13">
        <v>508</v>
      </c>
      <c r="DM89" s="13">
        <v>766</v>
      </c>
      <c r="DN89" s="13">
        <v>671</v>
      </c>
      <c r="DO89" s="13">
        <v>306</v>
      </c>
      <c r="DP89" s="13">
        <v>593</v>
      </c>
      <c r="DQ89" s="13">
        <v>782</v>
      </c>
      <c r="DR89" s="13">
        <v>386</v>
      </c>
      <c r="DS89" s="13">
        <v>164</v>
      </c>
    </row>
    <row r="90" spans="2:123" x14ac:dyDescent="0.2">
      <c r="B90" s="19" t="s">
        <v>145</v>
      </c>
      <c r="C90" s="13">
        <f t="shared" ca="1" si="14"/>
        <v>8.6956521739130436E-3</v>
      </c>
      <c r="D90" s="56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57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57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57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57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57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57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57"/>
      <c r="CK90" s="13"/>
      <c r="CL90" s="13"/>
      <c r="CM90" s="13"/>
      <c r="CN90" s="13">
        <v>1</v>
      </c>
      <c r="CO90" s="13"/>
      <c r="CP90" s="13"/>
      <c r="CQ90" s="13"/>
      <c r="CR90" s="13"/>
      <c r="CS90" s="13"/>
      <c r="CT90" s="13"/>
      <c r="CU90" s="13"/>
      <c r="CV90" s="57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57"/>
      <c r="DI90" s="58"/>
      <c r="DJ90" s="13"/>
      <c r="DK90" s="13"/>
      <c r="DL90" s="13"/>
      <c r="DM90" s="13"/>
      <c r="DN90" s="13"/>
      <c r="DO90" s="13"/>
      <c r="DP90" s="13"/>
      <c r="DQ90" s="13"/>
      <c r="DR90" s="13"/>
      <c r="DS90" s="13"/>
    </row>
    <row r="91" spans="2:123" x14ac:dyDescent="0.2">
      <c r="B91" s="19" t="s">
        <v>146</v>
      </c>
      <c r="C91" s="13">
        <f t="shared" ca="1" si="14"/>
        <v>5.1739130434782608</v>
      </c>
      <c r="D91" s="56"/>
      <c r="E91" s="13"/>
      <c r="F91" s="13"/>
      <c r="G91" s="13"/>
      <c r="H91" s="13"/>
      <c r="I91" s="13"/>
      <c r="J91" s="13"/>
      <c r="K91" s="13"/>
      <c r="L91" s="13"/>
      <c r="M91" s="13"/>
      <c r="N91" s="13">
        <v>263</v>
      </c>
      <c r="O91" s="13"/>
      <c r="P91" s="57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57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57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57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57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57"/>
      <c r="BY91" s="13"/>
      <c r="BZ91" s="13"/>
      <c r="CA91" s="13"/>
      <c r="CB91" s="13"/>
      <c r="CC91" s="13"/>
      <c r="CD91" s="13"/>
      <c r="CE91" s="13"/>
      <c r="CF91" s="13">
        <v>258</v>
      </c>
      <c r="CG91" s="13"/>
      <c r="CH91" s="13"/>
      <c r="CI91" s="13"/>
      <c r="CJ91" s="57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57"/>
      <c r="CW91" s="13"/>
      <c r="CX91" s="13"/>
      <c r="CY91" s="13">
        <v>29</v>
      </c>
      <c r="CZ91" s="13">
        <v>1</v>
      </c>
      <c r="DA91" s="13"/>
      <c r="DB91" s="13"/>
      <c r="DC91" s="13"/>
      <c r="DD91" s="13"/>
      <c r="DE91" s="13"/>
      <c r="DF91" s="13"/>
      <c r="DG91" s="13"/>
      <c r="DH91" s="57"/>
      <c r="DI91" s="58"/>
      <c r="DJ91" s="13"/>
      <c r="DK91" s="13"/>
      <c r="DL91" s="13"/>
      <c r="DM91" s="13"/>
      <c r="DN91" s="13"/>
      <c r="DO91" s="13">
        <v>13</v>
      </c>
      <c r="DP91" s="13">
        <v>2</v>
      </c>
      <c r="DQ91" s="13">
        <v>29</v>
      </c>
      <c r="DR91" s="13"/>
      <c r="DS91" s="13"/>
    </row>
    <row r="92" spans="2:123" x14ac:dyDescent="0.2">
      <c r="B92" s="19" t="s">
        <v>147</v>
      </c>
      <c r="C92" s="13">
        <f t="shared" ca="1" si="14"/>
        <v>37.173913043478258</v>
      </c>
      <c r="D92" s="56"/>
      <c r="E92" s="13"/>
      <c r="F92" s="13"/>
      <c r="G92" s="13"/>
      <c r="H92" s="13"/>
      <c r="I92" s="13">
        <v>1403</v>
      </c>
      <c r="J92" s="13"/>
      <c r="K92" s="13"/>
      <c r="L92" s="13"/>
      <c r="M92" s="13"/>
      <c r="N92" s="13"/>
      <c r="O92" s="13"/>
      <c r="P92" s="57"/>
      <c r="Q92" s="13"/>
      <c r="R92" s="13"/>
      <c r="S92" s="13"/>
      <c r="T92" s="13">
        <v>452</v>
      </c>
      <c r="U92" s="13"/>
      <c r="V92" s="13"/>
      <c r="W92" s="13"/>
      <c r="X92" s="13"/>
      <c r="Y92" s="13"/>
      <c r="Z92" s="13">
        <v>213</v>
      </c>
      <c r="AA92" s="13"/>
      <c r="AB92" s="57"/>
      <c r="AC92" s="13"/>
      <c r="AD92" s="13">
        <v>412</v>
      </c>
      <c r="AE92" s="13">
        <v>405</v>
      </c>
      <c r="AF92" s="13">
        <v>959</v>
      </c>
      <c r="AG92" s="13"/>
      <c r="AH92" s="13"/>
      <c r="AI92" s="13"/>
      <c r="AJ92" s="13"/>
      <c r="AK92" s="13"/>
      <c r="AL92" s="13"/>
      <c r="AM92" s="13"/>
      <c r="AN92" s="57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57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57"/>
      <c r="BM92" s="13"/>
      <c r="BN92" s="13"/>
      <c r="BO92" s="13"/>
      <c r="BP92" s="13"/>
      <c r="BQ92" s="13"/>
      <c r="BR92" s="13">
        <v>68</v>
      </c>
      <c r="BS92" s="13"/>
      <c r="BT92" s="13"/>
      <c r="BU92" s="13"/>
      <c r="BV92" s="13"/>
      <c r="BW92" s="13"/>
      <c r="BX92" s="57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>
        <v>93</v>
      </c>
      <c r="CJ92" s="57"/>
      <c r="CK92" s="13"/>
      <c r="CL92" s="13">
        <v>198</v>
      </c>
      <c r="CM92" s="13"/>
      <c r="CN92" s="13"/>
      <c r="CO92" s="13"/>
      <c r="CP92" s="13"/>
      <c r="CQ92" s="13"/>
      <c r="CR92" s="13"/>
      <c r="CS92" s="13"/>
      <c r="CT92" s="13"/>
      <c r="CU92" s="13"/>
      <c r="CV92" s="57"/>
      <c r="CW92" s="13"/>
      <c r="CX92" s="13"/>
      <c r="CY92" s="13"/>
      <c r="CZ92" s="13"/>
      <c r="DA92" s="13"/>
      <c r="DB92" s="13"/>
      <c r="DC92" s="13"/>
      <c r="DD92" s="13"/>
      <c r="DE92" s="13">
        <v>55</v>
      </c>
      <c r="DF92" s="13"/>
      <c r="DG92" s="13"/>
      <c r="DH92" s="57"/>
      <c r="DI92" s="58">
        <v>5</v>
      </c>
      <c r="DJ92" s="13"/>
      <c r="DK92" s="13"/>
      <c r="DL92" s="13"/>
      <c r="DM92" s="13"/>
      <c r="DN92" s="13"/>
      <c r="DO92" s="13">
        <v>8</v>
      </c>
      <c r="DP92" s="13">
        <v>4</v>
      </c>
      <c r="DQ92" s="13"/>
      <c r="DR92" s="13"/>
      <c r="DS92" s="13"/>
    </row>
    <row r="93" spans="2:123" x14ac:dyDescent="0.2">
      <c r="B93" s="19" t="s">
        <v>148</v>
      </c>
      <c r="C93" s="13">
        <f t="shared" ca="1" si="14"/>
        <v>38.973913043478262</v>
      </c>
      <c r="D93" s="56"/>
      <c r="E93" s="13"/>
      <c r="F93" s="13"/>
      <c r="G93" s="13"/>
      <c r="H93" s="13"/>
      <c r="I93" s="13">
        <v>512</v>
      </c>
      <c r="J93" s="13"/>
      <c r="K93" s="13"/>
      <c r="L93" s="13"/>
      <c r="M93" s="13"/>
      <c r="N93" s="13">
        <v>377</v>
      </c>
      <c r="O93" s="13"/>
      <c r="P93" s="57"/>
      <c r="Q93" s="13"/>
      <c r="R93" s="13"/>
      <c r="S93" s="13"/>
      <c r="T93" s="13"/>
      <c r="U93" s="13"/>
      <c r="V93" s="13"/>
      <c r="W93" s="13"/>
      <c r="X93" s="13"/>
      <c r="Y93" s="13"/>
      <c r="Z93" s="13">
        <v>158</v>
      </c>
      <c r="AA93" s="13"/>
      <c r="AB93" s="57"/>
      <c r="AC93" s="13"/>
      <c r="AD93" s="13"/>
      <c r="AE93" s="13"/>
      <c r="AF93" s="13"/>
      <c r="AG93" s="13"/>
      <c r="AH93" s="13">
        <v>438</v>
      </c>
      <c r="AI93" s="13">
        <v>591</v>
      </c>
      <c r="AJ93" s="13">
        <v>503</v>
      </c>
      <c r="AK93" s="13">
        <v>521</v>
      </c>
      <c r="AL93" s="13">
        <v>205</v>
      </c>
      <c r="AM93" s="13">
        <v>118</v>
      </c>
      <c r="AN93" s="57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57"/>
      <c r="BA93" s="13"/>
      <c r="BB93" s="13">
        <v>156</v>
      </c>
      <c r="BC93" s="13"/>
      <c r="BD93" s="13"/>
      <c r="BE93" s="13"/>
      <c r="BF93" s="13"/>
      <c r="BG93" s="13"/>
      <c r="BH93" s="13"/>
      <c r="BI93" s="13"/>
      <c r="BJ93" s="13"/>
      <c r="BK93" s="13"/>
      <c r="BL93" s="57"/>
      <c r="BM93" s="13"/>
      <c r="BN93" s="13"/>
      <c r="BO93" s="13"/>
      <c r="BP93" s="13"/>
      <c r="BQ93" s="13"/>
      <c r="BR93" s="13">
        <v>122</v>
      </c>
      <c r="BS93" s="13"/>
      <c r="BT93" s="13"/>
      <c r="BU93" s="13"/>
      <c r="BV93" s="13">
        <v>130</v>
      </c>
      <c r="BW93" s="13"/>
      <c r="BX93" s="57"/>
      <c r="BY93" s="13"/>
      <c r="BZ93" s="13"/>
      <c r="CA93" s="13"/>
      <c r="CB93" s="13"/>
      <c r="CC93" s="13">
        <v>59</v>
      </c>
      <c r="CD93" s="13"/>
      <c r="CE93" s="13"/>
      <c r="CF93" s="13"/>
      <c r="CG93" s="13"/>
      <c r="CH93" s="13"/>
      <c r="CI93" s="13"/>
      <c r="CJ93" s="57"/>
      <c r="CK93" s="13">
        <v>79</v>
      </c>
      <c r="CL93" s="13"/>
      <c r="CM93" s="13">
        <v>455</v>
      </c>
      <c r="CN93" s="13"/>
      <c r="CO93" s="13"/>
      <c r="CP93" s="13"/>
      <c r="CQ93" s="13"/>
      <c r="CR93" s="13"/>
      <c r="CS93" s="13"/>
      <c r="CT93" s="13"/>
      <c r="CU93" s="13"/>
      <c r="CV93" s="57"/>
      <c r="CW93" s="13"/>
      <c r="CX93" s="13"/>
      <c r="CY93" s="13">
        <v>58</v>
      </c>
      <c r="CZ93" s="13"/>
      <c r="DA93" s="13"/>
      <c r="DB93" s="13"/>
      <c r="DC93" s="13"/>
      <c r="DD93" s="13"/>
      <c r="DE93" s="13"/>
      <c r="DF93" s="13"/>
      <c r="DG93" s="13"/>
      <c r="DH93" s="57"/>
      <c r="DI93" s="58"/>
      <c r="DJ93" s="13"/>
      <c r="DK93" s="13"/>
      <c r="DL93" s="13"/>
      <c r="DM93" s="13"/>
      <c r="DN93" s="13"/>
      <c r="DO93" s="13"/>
      <c r="DP93" s="13"/>
      <c r="DQ93" s="13"/>
      <c r="DR93" s="13"/>
      <c r="DS93" s="13"/>
    </row>
    <row r="94" spans="2:123" x14ac:dyDescent="0.2">
      <c r="B94" s="19" t="s">
        <v>149</v>
      </c>
      <c r="C94" s="13">
        <f t="shared" ca="1" si="14"/>
        <v>16.469565217391306</v>
      </c>
      <c r="D94" s="56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57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57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57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57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57"/>
      <c r="BM94" s="13"/>
      <c r="BN94" s="13"/>
      <c r="BO94" s="13"/>
      <c r="BP94" s="13"/>
      <c r="BQ94" s="13"/>
      <c r="BR94" s="13"/>
      <c r="BS94" s="13"/>
      <c r="BT94" s="13">
        <v>176</v>
      </c>
      <c r="BU94" s="13"/>
      <c r="BV94" s="13">
        <v>270</v>
      </c>
      <c r="BW94" s="13"/>
      <c r="BX94" s="57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57"/>
      <c r="CK94" s="13"/>
      <c r="CL94" s="13"/>
      <c r="CM94" s="13"/>
      <c r="CN94" s="13"/>
      <c r="CO94" s="13"/>
      <c r="CP94" s="13">
        <v>68</v>
      </c>
      <c r="CQ94" s="13"/>
      <c r="CR94" s="13"/>
      <c r="CS94" s="13"/>
      <c r="CT94" s="13">
        <v>59</v>
      </c>
      <c r="CU94" s="13"/>
      <c r="CV94" s="57">
        <v>58</v>
      </c>
      <c r="CW94" s="13"/>
      <c r="CX94" s="13"/>
      <c r="CY94" s="13"/>
      <c r="CZ94" s="13">
        <v>180</v>
      </c>
      <c r="DA94" s="13">
        <v>65</v>
      </c>
      <c r="DB94" s="13"/>
      <c r="DC94" s="13">
        <v>118</v>
      </c>
      <c r="DD94" s="13">
        <v>116</v>
      </c>
      <c r="DE94" s="13"/>
      <c r="DF94" s="13"/>
      <c r="DG94" s="13"/>
      <c r="DH94" s="57">
        <v>11</v>
      </c>
      <c r="DI94" s="58">
        <v>59</v>
      </c>
      <c r="DJ94" s="13">
        <v>27</v>
      </c>
      <c r="DK94" s="13">
        <v>146</v>
      </c>
      <c r="DL94" s="13">
        <v>232</v>
      </c>
      <c r="DM94" s="13">
        <v>30</v>
      </c>
      <c r="DN94" s="13">
        <v>254</v>
      </c>
      <c r="DO94" s="13"/>
      <c r="DP94" s="13">
        <v>25</v>
      </c>
      <c r="DQ94" s="13"/>
      <c r="DR94" s="13"/>
      <c r="DS94" s="13"/>
    </row>
    <row r="95" spans="2:123" x14ac:dyDescent="0.2">
      <c r="B95" s="19" t="s">
        <v>150</v>
      </c>
      <c r="C95" s="13">
        <f t="shared" ca="1" si="14"/>
        <v>10151.826086956522</v>
      </c>
      <c r="D95" s="56"/>
      <c r="E95" s="13"/>
      <c r="F95" s="13"/>
      <c r="G95" s="13"/>
      <c r="H95" s="13"/>
      <c r="I95" s="13">
        <v>23444</v>
      </c>
      <c r="J95" s="13">
        <v>17046</v>
      </c>
      <c r="K95" s="13">
        <v>29898</v>
      </c>
      <c r="L95" s="13">
        <v>41722</v>
      </c>
      <c r="M95" s="13">
        <v>41941</v>
      </c>
      <c r="N95" s="13">
        <v>36257</v>
      </c>
      <c r="O95" s="13">
        <v>25824</v>
      </c>
      <c r="P95" s="57">
        <v>37061</v>
      </c>
      <c r="Q95" s="13">
        <v>38787</v>
      </c>
      <c r="R95" s="13">
        <v>34677</v>
      </c>
      <c r="S95" s="13">
        <v>37809</v>
      </c>
      <c r="T95" s="13">
        <v>32247</v>
      </c>
      <c r="U95" s="13">
        <v>35760</v>
      </c>
      <c r="V95" s="13">
        <v>28727</v>
      </c>
      <c r="W95" s="13">
        <v>52377</v>
      </c>
      <c r="X95" s="13">
        <v>72121</v>
      </c>
      <c r="Y95" s="13">
        <v>62296</v>
      </c>
      <c r="Z95" s="13">
        <v>65777</v>
      </c>
      <c r="AA95" s="13">
        <v>60166</v>
      </c>
      <c r="AB95" s="57">
        <v>80637</v>
      </c>
      <c r="AC95" s="13">
        <v>48482</v>
      </c>
      <c r="AD95" s="13">
        <v>52672</v>
      </c>
      <c r="AE95" s="13">
        <v>37082</v>
      </c>
      <c r="AF95" s="13">
        <v>34940</v>
      </c>
      <c r="AG95" s="13">
        <v>21207</v>
      </c>
      <c r="AH95" s="13">
        <v>26040</v>
      </c>
      <c r="AI95" s="13">
        <v>9014</v>
      </c>
      <c r="AJ95" s="13">
        <v>6799</v>
      </c>
      <c r="AK95" s="13">
        <v>3790</v>
      </c>
      <c r="AL95" s="13">
        <v>2042</v>
      </c>
      <c r="AM95" s="13">
        <v>1337</v>
      </c>
      <c r="AN95" s="57">
        <v>2753</v>
      </c>
      <c r="AO95" s="13">
        <v>1371</v>
      </c>
      <c r="AP95" s="13">
        <v>1737</v>
      </c>
      <c r="AQ95" s="13">
        <v>1692</v>
      </c>
      <c r="AR95" s="13">
        <v>1345</v>
      </c>
      <c r="AS95" s="13">
        <v>1178</v>
      </c>
      <c r="AT95" s="13">
        <v>1727</v>
      </c>
      <c r="AU95" s="13">
        <v>2301</v>
      </c>
      <c r="AV95" s="13">
        <v>1893</v>
      </c>
      <c r="AW95" s="13">
        <v>2512</v>
      </c>
      <c r="AX95" s="13">
        <v>1997</v>
      </c>
      <c r="AY95" s="13">
        <v>2848</v>
      </c>
      <c r="AZ95" s="57">
        <v>5941</v>
      </c>
      <c r="BA95" s="13">
        <v>2804</v>
      </c>
      <c r="BB95" s="13">
        <v>3078</v>
      </c>
      <c r="BC95" s="13">
        <v>2182</v>
      </c>
      <c r="BD95" s="13">
        <v>4293</v>
      </c>
      <c r="BE95" s="13">
        <v>2647</v>
      </c>
      <c r="BF95" s="13">
        <v>1531</v>
      </c>
      <c r="BG95" s="13">
        <v>1113</v>
      </c>
      <c r="BH95" s="13">
        <v>1979</v>
      </c>
      <c r="BI95" s="13">
        <v>2780</v>
      </c>
      <c r="BJ95" s="13">
        <v>2663</v>
      </c>
      <c r="BK95" s="13">
        <v>1777</v>
      </c>
      <c r="BL95" s="57">
        <v>1064</v>
      </c>
      <c r="BM95" s="13">
        <v>1105</v>
      </c>
      <c r="BN95" s="13">
        <v>1557</v>
      </c>
      <c r="BO95" s="13">
        <v>1614</v>
      </c>
      <c r="BP95" s="13"/>
      <c r="BQ95" s="13">
        <v>132</v>
      </c>
      <c r="BR95" s="13">
        <v>264</v>
      </c>
      <c r="BS95" s="13">
        <v>115</v>
      </c>
      <c r="BT95" s="13">
        <v>241</v>
      </c>
      <c r="BU95" s="13">
        <v>287</v>
      </c>
      <c r="BV95" s="13">
        <v>215</v>
      </c>
      <c r="BW95" s="13">
        <v>540</v>
      </c>
      <c r="BX95" s="57"/>
      <c r="BY95" s="13"/>
      <c r="BZ95" s="13">
        <v>124</v>
      </c>
      <c r="CA95" s="13">
        <v>119</v>
      </c>
      <c r="CB95" s="13">
        <v>104</v>
      </c>
      <c r="CC95" s="13">
        <v>202</v>
      </c>
      <c r="CD95" s="13">
        <v>302</v>
      </c>
      <c r="CE95" s="13">
        <v>176</v>
      </c>
      <c r="CF95" s="13">
        <v>184</v>
      </c>
      <c r="CG95" s="13">
        <v>239</v>
      </c>
      <c r="CH95" s="13">
        <v>138</v>
      </c>
      <c r="CI95" s="13">
        <v>73</v>
      </c>
      <c r="CJ95" s="57">
        <v>92</v>
      </c>
      <c r="CK95" s="13">
        <v>123</v>
      </c>
      <c r="CL95" s="13">
        <v>214</v>
      </c>
      <c r="CM95" s="13">
        <v>329</v>
      </c>
      <c r="CN95" s="13"/>
      <c r="CO95" s="13"/>
      <c r="CP95" s="13">
        <v>20</v>
      </c>
      <c r="CQ95" s="13">
        <v>38</v>
      </c>
      <c r="CR95" s="13"/>
      <c r="CS95" s="13"/>
      <c r="CT95" s="13">
        <v>109</v>
      </c>
      <c r="CU95" s="13"/>
      <c r="CV95" s="57">
        <v>77</v>
      </c>
      <c r="CW95" s="13">
        <v>150</v>
      </c>
      <c r="CX95" s="13">
        <v>28</v>
      </c>
      <c r="CY95" s="13">
        <v>189</v>
      </c>
      <c r="CZ95" s="13"/>
      <c r="DA95" s="13">
        <v>29</v>
      </c>
      <c r="DB95" s="13"/>
      <c r="DC95" s="13">
        <v>186</v>
      </c>
      <c r="DD95" s="13">
        <v>301</v>
      </c>
      <c r="DE95" s="13">
        <v>217</v>
      </c>
      <c r="DF95" s="13">
        <v>719</v>
      </c>
      <c r="DG95" s="13">
        <v>709</v>
      </c>
      <c r="DH95" s="57">
        <v>203</v>
      </c>
      <c r="DI95" s="58">
        <v>392</v>
      </c>
      <c r="DJ95" s="13">
        <v>125</v>
      </c>
      <c r="DK95" s="13"/>
      <c r="DL95" s="13">
        <v>72</v>
      </c>
      <c r="DM95" s="13"/>
      <c r="DN95" s="13">
        <v>161</v>
      </c>
      <c r="DO95" s="13"/>
      <c r="DP95" s="13">
        <v>30</v>
      </c>
      <c r="DQ95" s="13"/>
      <c r="DR95" s="13">
        <v>31</v>
      </c>
      <c r="DS95" s="13"/>
    </row>
    <row r="96" spans="2:123" x14ac:dyDescent="0.2">
      <c r="B96" s="19" t="s">
        <v>151</v>
      </c>
      <c r="C96" s="13">
        <f t="shared" ca="1" si="14"/>
        <v>0.81739130434782614</v>
      </c>
      <c r="D96" s="56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57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57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57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57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57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57"/>
      <c r="BY96" s="13"/>
      <c r="BZ96" s="13"/>
      <c r="CA96" s="13"/>
      <c r="CB96" s="13"/>
      <c r="CC96" s="13"/>
      <c r="CD96" s="13"/>
      <c r="CE96" s="13">
        <v>94</v>
      </c>
      <c r="CF96" s="13"/>
      <c r="CG96" s="13"/>
      <c r="CH96" s="13"/>
      <c r="CI96" s="13"/>
      <c r="CJ96" s="57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57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57"/>
      <c r="DI96" s="58"/>
      <c r="DJ96" s="13"/>
      <c r="DK96" s="13"/>
      <c r="DL96" s="13"/>
      <c r="DM96" s="13"/>
      <c r="DN96" s="13"/>
      <c r="DO96" s="13"/>
      <c r="DP96" s="13"/>
      <c r="DQ96" s="13"/>
      <c r="DR96" s="13"/>
      <c r="DS96" s="13"/>
    </row>
    <row r="97" spans="2:123" x14ac:dyDescent="0.2">
      <c r="B97" s="19" t="s">
        <v>152</v>
      </c>
      <c r="C97" s="13">
        <f t="shared" ca="1" si="14"/>
        <v>941.47826086956525</v>
      </c>
      <c r="D97" s="56"/>
      <c r="E97" s="13"/>
      <c r="F97" s="13"/>
      <c r="G97" s="13"/>
      <c r="H97" s="13"/>
      <c r="I97" s="13">
        <v>1148</v>
      </c>
      <c r="J97" s="13">
        <v>333</v>
      </c>
      <c r="K97" s="13">
        <v>2896</v>
      </c>
      <c r="L97" s="13">
        <v>1188</v>
      </c>
      <c r="M97" s="13">
        <v>1027</v>
      </c>
      <c r="N97" s="13">
        <v>3860</v>
      </c>
      <c r="O97" s="13">
        <v>1715</v>
      </c>
      <c r="P97" s="57">
        <v>2241</v>
      </c>
      <c r="Q97" s="13">
        <v>856</v>
      </c>
      <c r="R97" s="13">
        <v>3301</v>
      </c>
      <c r="S97" s="13">
        <v>2884</v>
      </c>
      <c r="T97" s="13">
        <v>1607</v>
      </c>
      <c r="U97" s="13">
        <v>2174</v>
      </c>
      <c r="V97" s="13">
        <v>1408</v>
      </c>
      <c r="W97" s="13">
        <v>1893</v>
      </c>
      <c r="X97" s="13">
        <v>812</v>
      </c>
      <c r="Y97" s="13">
        <v>1214</v>
      </c>
      <c r="Z97" s="13">
        <v>4168</v>
      </c>
      <c r="AA97" s="13">
        <v>2926</v>
      </c>
      <c r="AB97" s="57">
        <v>3901</v>
      </c>
      <c r="AC97" s="13">
        <v>3648</v>
      </c>
      <c r="AD97" s="13">
        <v>1295</v>
      </c>
      <c r="AE97" s="13">
        <v>1474</v>
      </c>
      <c r="AF97" s="13">
        <v>1156</v>
      </c>
      <c r="AG97" s="13">
        <v>3274</v>
      </c>
      <c r="AH97" s="13">
        <v>2016</v>
      </c>
      <c r="AI97" s="13">
        <v>1304</v>
      </c>
      <c r="AJ97" s="13">
        <v>684</v>
      </c>
      <c r="AK97" s="13">
        <v>686</v>
      </c>
      <c r="AL97" s="13">
        <v>1610</v>
      </c>
      <c r="AM97" s="13">
        <v>1208</v>
      </c>
      <c r="AN97" s="57">
        <v>1114</v>
      </c>
      <c r="AO97" s="13">
        <v>761</v>
      </c>
      <c r="AP97" s="13">
        <v>871</v>
      </c>
      <c r="AQ97" s="13">
        <v>478</v>
      </c>
      <c r="AR97" s="13">
        <v>453</v>
      </c>
      <c r="AS97" s="13">
        <v>454</v>
      </c>
      <c r="AT97" s="13">
        <v>961</v>
      </c>
      <c r="AU97" s="13">
        <v>820</v>
      </c>
      <c r="AV97" s="13">
        <v>929</v>
      </c>
      <c r="AW97" s="13">
        <v>913</v>
      </c>
      <c r="AX97" s="13">
        <v>1815</v>
      </c>
      <c r="AY97" s="13">
        <v>876</v>
      </c>
      <c r="AZ97" s="57">
        <v>686</v>
      </c>
      <c r="BA97" s="13">
        <v>2185</v>
      </c>
      <c r="BB97" s="13">
        <v>11196</v>
      </c>
      <c r="BC97" s="13">
        <v>1028</v>
      </c>
      <c r="BD97" s="13">
        <v>959</v>
      </c>
      <c r="BE97" s="13">
        <v>1817</v>
      </c>
      <c r="BF97" s="13">
        <v>1151</v>
      </c>
      <c r="BG97" s="13">
        <v>729</v>
      </c>
      <c r="BH97" s="13">
        <v>1442</v>
      </c>
      <c r="BI97" s="13">
        <v>745</v>
      </c>
      <c r="BJ97" s="13">
        <v>2149</v>
      </c>
      <c r="BK97" s="13">
        <v>1992</v>
      </c>
      <c r="BL97" s="57">
        <v>1767</v>
      </c>
      <c r="BM97" s="13">
        <v>696</v>
      </c>
      <c r="BN97" s="13">
        <v>823</v>
      </c>
      <c r="BO97" s="13">
        <v>233</v>
      </c>
      <c r="BP97" s="13">
        <v>95</v>
      </c>
      <c r="BQ97" s="13">
        <v>70</v>
      </c>
      <c r="BR97" s="13"/>
      <c r="BS97" s="13"/>
      <c r="BT97" s="13">
        <v>334</v>
      </c>
      <c r="BU97" s="13">
        <v>72</v>
      </c>
      <c r="BV97" s="13">
        <v>551</v>
      </c>
      <c r="BW97" s="13">
        <v>541</v>
      </c>
      <c r="BX97" s="57"/>
      <c r="BY97" s="13">
        <v>63</v>
      </c>
      <c r="BZ97" s="13">
        <v>171</v>
      </c>
      <c r="CA97" s="13">
        <v>167</v>
      </c>
      <c r="CB97" s="13">
        <v>145</v>
      </c>
      <c r="CC97" s="13">
        <v>86</v>
      </c>
      <c r="CD97" s="13">
        <v>393</v>
      </c>
      <c r="CE97" s="13">
        <v>103</v>
      </c>
      <c r="CF97" s="13">
        <v>678</v>
      </c>
      <c r="CG97" s="13">
        <v>359</v>
      </c>
      <c r="CH97" s="13">
        <v>302</v>
      </c>
      <c r="CI97" s="13">
        <v>492</v>
      </c>
      <c r="CJ97" s="57">
        <v>388</v>
      </c>
      <c r="CK97" s="13">
        <v>917</v>
      </c>
      <c r="CL97" s="13">
        <v>444</v>
      </c>
      <c r="CM97" s="13">
        <v>149</v>
      </c>
      <c r="CN97" s="13">
        <v>4</v>
      </c>
      <c r="CO97" s="13">
        <v>71</v>
      </c>
      <c r="CP97" s="13">
        <v>14</v>
      </c>
      <c r="CQ97" s="13">
        <v>14</v>
      </c>
      <c r="CR97" s="13">
        <v>13</v>
      </c>
      <c r="CS97" s="13">
        <v>41</v>
      </c>
      <c r="CT97" s="13">
        <v>20</v>
      </c>
      <c r="CU97" s="13">
        <v>30</v>
      </c>
      <c r="CV97" s="57">
        <v>12</v>
      </c>
      <c r="CW97" s="13">
        <v>190</v>
      </c>
      <c r="CX97" s="13">
        <v>20</v>
      </c>
      <c r="CY97" s="13">
        <v>6</v>
      </c>
      <c r="CZ97" s="13">
        <v>148</v>
      </c>
      <c r="DA97" s="13"/>
      <c r="DB97" s="13">
        <v>48</v>
      </c>
      <c r="DC97" s="13">
        <v>148</v>
      </c>
      <c r="DD97" s="13"/>
      <c r="DE97" s="13">
        <v>54</v>
      </c>
      <c r="DF97" s="13">
        <v>29</v>
      </c>
      <c r="DG97" s="13">
        <v>63</v>
      </c>
      <c r="DH97" s="57"/>
      <c r="DI97" s="58">
        <v>45</v>
      </c>
      <c r="DJ97" s="13"/>
      <c r="DK97" s="13">
        <v>17</v>
      </c>
      <c r="DL97" s="13">
        <v>7</v>
      </c>
      <c r="DM97" s="13">
        <v>152</v>
      </c>
      <c r="DN97" s="13">
        <v>447</v>
      </c>
      <c r="DO97" s="13">
        <v>54</v>
      </c>
      <c r="DP97" s="13"/>
      <c r="DQ97" s="13"/>
      <c r="DR97" s="13"/>
      <c r="DS97" s="13">
        <v>153</v>
      </c>
    </row>
    <row r="98" spans="2:123" x14ac:dyDescent="0.2">
      <c r="B98" s="19" t="s">
        <v>153</v>
      </c>
      <c r="C98" s="13">
        <f t="shared" ca="1" si="14"/>
        <v>6625.1217391304344</v>
      </c>
      <c r="D98" s="56"/>
      <c r="E98" s="13"/>
      <c r="F98" s="13"/>
      <c r="G98" s="13"/>
      <c r="H98" s="13"/>
      <c r="I98" s="13">
        <v>14991</v>
      </c>
      <c r="J98" s="13">
        <v>10477</v>
      </c>
      <c r="K98" s="13">
        <v>10273</v>
      </c>
      <c r="L98" s="13">
        <v>12874</v>
      </c>
      <c r="M98" s="13">
        <v>10497</v>
      </c>
      <c r="N98" s="13">
        <v>12255</v>
      </c>
      <c r="O98" s="13">
        <v>11478</v>
      </c>
      <c r="P98" s="57">
        <v>15766</v>
      </c>
      <c r="Q98" s="13">
        <v>13731</v>
      </c>
      <c r="R98" s="13">
        <v>17429</v>
      </c>
      <c r="S98" s="13">
        <v>17657</v>
      </c>
      <c r="T98" s="13">
        <v>13927</v>
      </c>
      <c r="U98" s="13">
        <v>16214</v>
      </c>
      <c r="V98" s="13">
        <v>15860</v>
      </c>
      <c r="W98" s="13">
        <v>17276</v>
      </c>
      <c r="X98" s="13">
        <v>15840</v>
      </c>
      <c r="Y98" s="13">
        <v>16300</v>
      </c>
      <c r="Z98" s="13">
        <v>16507</v>
      </c>
      <c r="AA98" s="13">
        <v>17770</v>
      </c>
      <c r="AB98" s="57">
        <v>31960</v>
      </c>
      <c r="AC98" s="13">
        <v>22019</v>
      </c>
      <c r="AD98" s="13">
        <v>16225</v>
      </c>
      <c r="AE98" s="13">
        <v>17645</v>
      </c>
      <c r="AF98" s="13">
        <v>16172</v>
      </c>
      <c r="AG98" s="13">
        <v>17439</v>
      </c>
      <c r="AH98" s="13">
        <v>19377</v>
      </c>
      <c r="AI98" s="13">
        <v>20109</v>
      </c>
      <c r="AJ98" s="13">
        <v>18598</v>
      </c>
      <c r="AK98" s="13">
        <v>18253</v>
      </c>
      <c r="AL98" s="13">
        <v>16912</v>
      </c>
      <c r="AM98" s="13">
        <v>10330</v>
      </c>
      <c r="AN98" s="57">
        <v>10691</v>
      </c>
      <c r="AO98" s="13">
        <v>10574</v>
      </c>
      <c r="AP98" s="13">
        <v>12862</v>
      </c>
      <c r="AQ98" s="13">
        <v>8917</v>
      </c>
      <c r="AR98" s="13">
        <v>9581</v>
      </c>
      <c r="AS98" s="13">
        <v>6998</v>
      </c>
      <c r="AT98" s="13">
        <v>9587</v>
      </c>
      <c r="AU98" s="13">
        <v>8816</v>
      </c>
      <c r="AV98" s="13">
        <v>8614</v>
      </c>
      <c r="AW98" s="13">
        <v>7343</v>
      </c>
      <c r="AX98" s="13">
        <v>8353</v>
      </c>
      <c r="AY98" s="13">
        <v>12324</v>
      </c>
      <c r="AZ98" s="57">
        <v>12499</v>
      </c>
      <c r="BA98" s="13">
        <v>8949</v>
      </c>
      <c r="BB98" s="13">
        <v>7795</v>
      </c>
      <c r="BC98" s="13">
        <v>7559</v>
      </c>
      <c r="BD98" s="13">
        <v>8948</v>
      </c>
      <c r="BE98" s="13">
        <v>11284</v>
      </c>
      <c r="BF98" s="13">
        <v>9811</v>
      </c>
      <c r="BG98" s="13">
        <v>7470</v>
      </c>
      <c r="BH98" s="13">
        <v>8624</v>
      </c>
      <c r="BI98" s="13">
        <v>9687</v>
      </c>
      <c r="BJ98" s="13">
        <v>12172</v>
      </c>
      <c r="BK98" s="13">
        <v>14320</v>
      </c>
      <c r="BL98" s="57">
        <v>8318</v>
      </c>
      <c r="BM98" s="13">
        <v>7499</v>
      </c>
      <c r="BN98" s="13">
        <v>6659</v>
      </c>
      <c r="BO98" s="13">
        <v>2064</v>
      </c>
      <c r="BP98" s="13"/>
      <c r="BQ98" s="13"/>
      <c r="BR98" s="13"/>
      <c r="BS98" s="13"/>
      <c r="BT98" s="13"/>
      <c r="BU98" s="13"/>
      <c r="BV98" s="13"/>
      <c r="BW98" s="13"/>
      <c r="BX98" s="57"/>
      <c r="BY98" s="13"/>
      <c r="BZ98" s="13"/>
      <c r="CA98" s="13"/>
      <c r="CB98" s="13">
        <v>209</v>
      </c>
      <c r="CC98" s="13">
        <v>60</v>
      </c>
      <c r="CD98" s="13"/>
      <c r="CE98" s="13">
        <v>97</v>
      </c>
      <c r="CF98" s="13"/>
      <c r="CG98" s="13"/>
      <c r="CH98" s="13"/>
      <c r="CI98" s="13"/>
      <c r="CJ98" s="57"/>
      <c r="CK98" s="13"/>
      <c r="CL98" s="13"/>
      <c r="CM98" s="13"/>
      <c r="CN98" s="13"/>
      <c r="CO98" s="13"/>
      <c r="CP98" s="13">
        <v>51</v>
      </c>
      <c r="CQ98" s="13"/>
      <c r="CR98" s="13"/>
      <c r="CS98" s="13"/>
      <c r="CT98" s="13">
        <v>7</v>
      </c>
      <c r="CU98" s="13"/>
      <c r="CV98" s="57"/>
      <c r="CW98" s="13"/>
      <c r="CX98" s="13"/>
      <c r="CY98" s="13"/>
      <c r="CZ98" s="13"/>
      <c r="DA98" s="13">
        <v>11</v>
      </c>
      <c r="DB98" s="13">
        <v>338</v>
      </c>
      <c r="DC98" s="13">
        <v>32</v>
      </c>
      <c r="DD98" s="13"/>
      <c r="DE98" s="13"/>
      <c r="DF98" s="13"/>
      <c r="DG98" s="13"/>
      <c r="DH98" s="57">
        <v>27</v>
      </c>
      <c r="DI98" s="58"/>
      <c r="DJ98" s="13"/>
      <c r="DK98" s="13"/>
      <c r="DL98" s="13">
        <v>103</v>
      </c>
      <c r="DM98" s="13">
        <v>72</v>
      </c>
      <c r="DN98" s="13"/>
      <c r="DO98" s="13"/>
      <c r="DP98" s="13">
        <v>4</v>
      </c>
      <c r="DQ98" s="13">
        <v>88</v>
      </c>
      <c r="DR98" s="13">
        <v>139</v>
      </c>
      <c r="DS98" s="13">
        <v>172</v>
      </c>
    </row>
    <row r="99" spans="2:123" x14ac:dyDescent="0.2">
      <c r="B99" s="59" t="s">
        <v>154</v>
      </c>
      <c r="C99" s="13">
        <f t="shared" ca="1" si="14"/>
        <v>16332.756521739131</v>
      </c>
      <c r="D99" s="60"/>
      <c r="E99" s="61"/>
      <c r="F99" s="61"/>
      <c r="G99" s="61"/>
      <c r="H99" s="61"/>
      <c r="I99" s="61">
        <v>750</v>
      </c>
      <c r="J99" s="61">
        <v>686</v>
      </c>
      <c r="K99" s="61">
        <v>521</v>
      </c>
      <c r="L99" s="61"/>
      <c r="M99" s="61">
        <v>724</v>
      </c>
      <c r="N99" s="61">
        <v>562</v>
      </c>
      <c r="O99" s="61">
        <v>334</v>
      </c>
      <c r="P99" s="62">
        <v>553</v>
      </c>
      <c r="Q99" s="61">
        <v>1090</v>
      </c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2"/>
      <c r="AC99" s="61"/>
      <c r="AD99" s="61"/>
      <c r="AE99" s="61"/>
      <c r="AF99" s="61"/>
      <c r="AG99" s="61"/>
      <c r="AH99" s="61">
        <v>18775</v>
      </c>
      <c r="AI99" s="61">
        <v>19930</v>
      </c>
      <c r="AJ99" s="61">
        <v>15723</v>
      </c>
      <c r="AK99" s="61">
        <v>11324</v>
      </c>
      <c r="AL99" s="61">
        <v>11342</v>
      </c>
      <c r="AM99" s="61">
        <v>7909</v>
      </c>
      <c r="AN99" s="62">
        <v>9090</v>
      </c>
      <c r="AO99" s="61">
        <v>12473</v>
      </c>
      <c r="AP99" s="61">
        <v>8737</v>
      </c>
      <c r="AQ99" s="61">
        <v>7374</v>
      </c>
      <c r="AR99" s="61">
        <v>8461</v>
      </c>
      <c r="AS99" s="61">
        <v>6474</v>
      </c>
      <c r="AT99" s="61">
        <v>5771</v>
      </c>
      <c r="AU99" s="61">
        <v>5604</v>
      </c>
      <c r="AV99" s="61">
        <v>4484</v>
      </c>
      <c r="AW99" s="61">
        <v>4816</v>
      </c>
      <c r="AX99" s="61">
        <v>4754</v>
      </c>
      <c r="AY99" s="61">
        <v>4964</v>
      </c>
      <c r="AZ99" s="62">
        <v>5486</v>
      </c>
      <c r="BA99" s="61">
        <v>4203</v>
      </c>
      <c r="BB99" s="61">
        <v>3465</v>
      </c>
      <c r="BC99" s="61">
        <v>2940</v>
      </c>
      <c r="BD99" s="61">
        <v>3182</v>
      </c>
      <c r="BE99" s="61">
        <v>1983</v>
      </c>
      <c r="BF99" s="61">
        <v>2924</v>
      </c>
      <c r="BG99" s="61">
        <v>952</v>
      </c>
      <c r="BH99" s="61">
        <v>1238</v>
      </c>
      <c r="BI99" s="61">
        <v>804</v>
      </c>
      <c r="BJ99" s="61">
        <v>597</v>
      </c>
      <c r="BK99" s="61">
        <v>695</v>
      </c>
      <c r="BL99" s="62">
        <v>354</v>
      </c>
      <c r="BM99" s="61">
        <v>528</v>
      </c>
      <c r="BN99" s="61">
        <v>331</v>
      </c>
      <c r="BO99" s="61">
        <v>185</v>
      </c>
      <c r="BP99" s="61">
        <v>16595</v>
      </c>
      <c r="BQ99" s="61">
        <v>17633</v>
      </c>
      <c r="BR99" s="61">
        <v>14100</v>
      </c>
      <c r="BS99" s="61">
        <v>42806</v>
      </c>
      <c r="BT99" s="61">
        <v>24762</v>
      </c>
      <c r="BU99" s="61">
        <v>24599</v>
      </c>
      <c r="BV99" s="61">
        <v>23758</v>
      </c>
      <c r="BW99" s="61">
        <v>61326</v>
      </c>
      <c r="BX99" s="62">
        <v>98663</v>
      </c>
      <c r="BY99" s="61">
        <v>48008</v>
      </c>
      <c r="BZ99" s="61">
        <v>23134</v>
      </c>
      <c r="CA99" s="61">
        <v>42047</v>
      </c>
      <c r="CB99" s="61">
        <v>15786</v>
      </c>
      <c r="CC99" s="61">
        <v>26796</v>
      </c>
      <c r="CD99" s="61">
        <v>15756</v>
      </c>
      <c r="CE99" s="61">
        <v>15946</v>
      </c>
      <c r="CF99" s="61">
        <v>15029</v>
      </c>
      <c r="CG99" s="61">
        <v>11687</v>
      </c>
      <c r="CH99" s="61">
        <v>12872</v>
      </c>
      <c r="CI99" s="61">
        <v>12523</v>
      </c>
      <c r="CJ99" s="62">
        <v>13996</v>
      </c>
      <c r="CK99" s="61">
        <v>13102</v>
      </c>
      <c r="CL99" s="61">
        <v>14740</v>
      </c>
      <c r="CM99" s="61">
        <v>23537</v>
      </c>
      <c r="CN99" s="61">
        <v>75959</v>
      </c>
      <c r="CO99" s="61">
        <v>56215</v>
      </c>
      <c r="CP99" s="61">
        <v>57363</v>
      </c>
      <c r="CQ99" s="61">
        <v>56596</v>
      </c>
      <c r="CR99" s="61">
        <v>59468</v>
      </c>
      <c r="CS99" s="61">
        <v>58572</v>
      </c>
      <c r="CT99" s="61">
        <v>65317</v>
      </c>
      <c r="CU99" s="61">
        <v>62319</v>
      </c>
      <c r="CV99" s="62">
        <v>93063</v>
      </c>
      <c r="CW99" s="61">
        <v>64698</v>
      </c>
      <c r="CX99" s="61">
        <v>65665</v>
      </c>
      <c r="CY99" s="61">
        <v>63120</v>
      </c>
      <c r="CZ99" s="61">
        <v>55911</v>
      </c>
      <c r="DA99" s="61">
        <v>45041</v>
      </c>
      <c r="DB99" s="61">
        <v>38237</v>
      </c>
      <c r="DC99" s="61">
        <v>39814</v>
      </c>
      <c r="DD99" s="61">
        <v>8822</v>
      </c>
      <c r="DE99" s="61">
        <v>8321</v>
      </c>
      <c r="DF99" s="61">
        <v>11931</v>
      </c>
      <c r="DG99" s="61">
        <v>10383</v>
      </c>
      <c r="DH99" s="62">
        <v>8801</v>
      </c>
      <c r="DI99" s="63">
        <v>6818</v>
      </c>
      <c r="DJ99" s="61">
        <v>5150</v>
      </c>
      <c r="DK99" s="61">
        <v>3478</v>
      </c>
      <c r="DL99" s="61">
        <v>3656</v>
      </c>
      <c r="DM99" s="61">
        <v>4170</v>
      </c>
      <c r="DN99" s="61">
        <v>2744</v>
      </c>
      <c r="DO99" s="61">
        <v>1201</v>
      </c>
      <c r="DP99" s="61">
        <v>4240</v>
      </c>
      <c r="DQ99" s="61">
        <v>4539</v>
      </c>
      <c r="DR99" s="61">
        <v>1919</v>
      </c>
      <c r="DS99" s="61">
        <v>2443</v>
      </c>
    </row>
    <row r="100" spans="2:123" x14ac:dyDescent="0.2">
      <c r="B100" s="19" t="s">
        <v>155</v>
      </c>
      <c r="C100" s="13">
        <f t="shared" ca="1" si="14"/>
        <v>1.4782608695652173</v>
      </c>
      <c r="D100" s="56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57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57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57"/>
      <c r="AO100" s="13"/>
      <c r="AP100" s="13"/>
      <c r="AQ100" s="13"/>
      <c r="AR100" s="13">
        <v>170</v>
      </c>
      <c r="AS100" s="13"/>
      <c r="AT100" s="13"/>
      <c r="AU100" s="13"/>
      <c r="AV100" s="13"/>
      <c r="AW100" s="13"/>
      <c r="AX100" s="13"/>
      <c r="AY100" s="13"/>
      <c r="AZ100" s="57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57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57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57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57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57"/>
      <c r="DI100" s="58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</row>
    <row r="101" spans="2:123" x14ac:dyDescent="0.2">
      <c r="B101" s="19" t="s">
        <v>156</v>
      </c>
      <c r="C101" s="13">
        <f t="shared" ca="1" si="14"/>
        <v>23</v>
      </c>
      <c r="D101" s="56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57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57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57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57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57"/>
      <c r="BM101" s="13"/>
      <c r="BN101" s="13"/>
      <c r="BO101" s="13"/>
      <c r="BP101" s="13"/>
      <c r="BQ101" s="13"/>
      <c r="BR101" s="13"/>
      <c r="BS101" s="13">
        <v>68</v>
      </c>
      <c r="BT101" s="13"/>
      <c r="BU101" s="13">
        <v>107</v>
      </c>
      <c r="BV101" s="13"/>
      <c r="BW101" s="13"/>
      <c r="BX101" s="57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57"/>
      <c r="CK101" s="13"/>
      <c r="CL101" s="13"/>
      <c r="CM101" s="13"/>
      <c r="CN101" s="13"/>
      <c r="CO101" s="13"/>
      <c r="CP101" s="13"/>
      <c r="CQ101" s="13"/>
      <c r="CR101" s="13"/>
      <c r="CS101" s="13">
        <v>1</v>
      </c>
      <c r="CT101" s="13">
        <v>34</v>
      </c>
      <c r="CU101" s="13">
        <v>32</v>
      </c>
      <c r="CV101" s="57">
        <v>67</v>
      </c>
      <c r="CW101" s="13">
        <v>56</v>
      </c>
      <c r="CX101" s="13">
        <v>101</v>
      </c>
      <c r="CY101" s="13">
        <v>49</v>
      </c>
      <c r="CZ101" s="13"/>
      <c r="DA101" s="13"/>
      <c r="DB101" s="13"/>
      <c r="DC101" s="13">
        <v>60</v>
      </c>
      <c r="DD101" s="13">
        <v>98</v>
      </c>
      <c r="DE101" s="13"/>
      <c r="DF101" s="13">
        <v>1687</v>
      </c>
      <c r="DG101" s="13"/>
      <c r="DH101" s="57">
        <v>23</v>
      </c>
      <c r="DI101" s="58"/>
      <c r="DJ101" s="13"/>
      <c r="DK101" s="13">
        <v>58</v>
      </c>
      <c r="DL101" s="13"/>
      <c r="DM101" s="13"/>
      <c r="DN101" s="13"/>
      <c r="DO101" s="13">
        <v>26</v>
      </c>
      <c r="DP101" s="13">
        <v>47</v>
      </c>
      <c r="DQ101" s="13">
        <v>125</v>
      </c>
      <c r="DR101" s="13">
        <v>6</v>
      </c>
      <c r="DS101" s="13"/>
    </row>
    <row r="102" spans="2:123" x14ac:dyDescent="0.2">
      <c r="B102" s="19" t="s">
        <v>157</v>
      </c>
      <c r="C102" s="13">
        <f t="shared" ca="1" si="14"/>
        <v>9.8869565217391298</v>
      </c>
      <c r="D102" s="56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57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57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57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57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57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57">
        <v>23</v>
      </c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57">
        <v>138</v>
      </c>
      <c r="CK102" s="13"/>
      <c r="CL102" s="13"/>
      <c r="CM102" s="13">
        <v>58</v>
      </c>
      <c r="CN102" s="13">
        <v>20</v>
      </c>
      <c r="CO102" s="13"/>
      <c r="CP102" s="13">
        <v>37</v>
      </c>
      <c r="CQ102" s="13"/>
      <c r="CR102" s="13"/>
      <c r="CS102" s="13">
        <v>82</v>
      </c>
      <c r="CT102" s="13"/>
      <c r="CU102" s="13"/>
      <c r="CV102" s="57"/>
      <c r="CW102" s="13"/>
      <c r="CX102" s="13"/>
      <c r="CY102" s="13">
        <v>129</v>
      </c>
      <c r="CZ102" s="13">
        <v>287</v>
      </c>
      <c r="DA102" s="13"/>
      <c r="DB102" s="13"/>
      <c r="DC102" s="13">
        <v>5</v>
      </c>
      <c r="DD102" s="13"/>
      <c r="DE102" s="13">
        <v>186</v>
      </c>
      <c r="DF102" s="13">
        <v>17</v>
      </c>
      <c r="DG102" s="13"/>
      <c r="DH102" s="57"/>
      <c r="DI102" s="58"/>
      <c r="DJ102" s="13"/>
      <c r="DK102" s="13"/>
      <c r="DL102" s="13"/>
      <c r="DM102" s="13">
        <v>155</v>
      </c>
      <c r="DN102" s="13"/>
      <c r="DO102" s="13"/>
      <c r="DP102" s="13"/>
      <c r="DQ102" s="13"/>
      <c r="DR102" s="13"/>
      <c r="DS102" s="13"/>
    </row>
    <row r="103" spans="2:123" x14ac:dyDescent="0.2">
      <c r="B103" s="19" t="s">
        <v>158</v>
      </c>
      <c r="C103" s="13">
        <f t="shared" ca="1" si="14"/>
        <v>4.9391304347826086</v>
      </c>
      <c r="D103" s="56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57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57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57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57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57"/>
      <c r="BM103" s="13"/>
      <c r="BN103" s="13"/>
      <c r="BO103" s="13"/>
      <c r="BP103" s="13"/>
      <c r="BQ103" s="13">
        <v>102</v>
      </c>
      <c r="BR103" s="13"/>
      <c r="BS103" s="13"/>
      <c r="BT103" s="13"/>
      <c r="BU103" s="13"/>
      <c r="BV103" s="13"/>
      <c r="BW103" s="13"/>
      <c r="BX103" s="57"/>
      <c r="BY103" s="13"/>
      <c r="BZ103" s="13"/>
      <c r="CA103" s="13"/>
      <c r="CB103" s="13"/>
      <c r="CC103" s="13"/>
      <c r="CD103" s="13"/>
      <c r="CE103" s="13"/>
      <c r="CF103" s="13"/>
      <c r="CG103" s="13">
        <v>68</v>
      </c>
      <c r="CH103" s="13"/>
      <c r="CI103" s="13"/>
      <c r="CJ103" s="57"/>
      <c r="CK103" s="13"/>
      <c r="CL103" s="13"/>
      <c r="CM103" s="13"/>
      <c r="CN103" s="13">
        <v>42</v>
      </c>
      <c r="CO103" s="13">
        <v>5</v>
      </c>
      <c r="CP103" s="13">
        <v>6</v>
      </c>
      <c r="CQ103" s="13">
        <v>9</v>
      </c>
      <c r="CR103" s="13"/>
      <c r="CS103" s="13"/>
      <c r="CT103" s="13">
        <v>67</v>
      </c>
      <c r="CU103" s="13"/>
      <c r="CV103" s="57"/>
      <c r="CW103" s="13">
        <v>59</v>
      </c>
      <c r="CX103" s="13">
        <v>8</v>
      </c>
      <c r="CY103" s="13"/>
      <c r="CZ103" s="13"/>
      <c r="DA103" s="13"/>
      <c r="DB103" s="13">
        <v>15</v>
      </c>
      <c r="DC103" s="13"/>
      <c r="DD103" s="13">
        <v>140</v>
      </c>
      <c r="DE103" s="13"/>
      <c r="DF103" s="13"/>
      <c r="DG103" s="13">
        <v>33</v>
      </c>
      <c r="DH103" s="57"/>
      <c r="DI103" s="58"/>
      <c r="DJ103" s="13"/>
      <c r="DK103" s="13"/>
      <c r="DL103" s="13"/>
      <c r="DM103" s="13"/>
      <c r="DN103" s="13"/>
      <c r="DO103" s="13">
        <v>8</v>
      </c>
      <c r="DP103" s="13">
        <v>6</v>
      </c>
      <c r="DQ103" s="13"/>
      <c r="DR103" s="13"/>
      <c r="DS103" s="13"/>
    </row>
    <row r="104" spans="2:123" x14ac:dyDescent="0.2">
      <c r="B104" s="19" t="s">
        <v>159</v>
      </c>
      <c r="C104" s="13">
        <f t="shared" ca="1" si="14"/>
        <v>15.460869565217392</v>
      </c>
      <c r="D104" s="56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>
        <v>351</v>
      </c>
      <c r="P104" s="57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57"/>
      <c r="AC104" s="13"/>
      <c r="AD104" s="13"/>
      <c r="AE104" s="13"/>
      <c r="AF104" s="13">
        <v>635</v>
      </c>
      <c r="AG104" s="13"/>
      <c r="AH104" s="13"/>
      <c r="AI104" s="13"/>
      <c r="AJ104" s="13">
        <v>651</v>
      </c>
      <c r="AK104" s="13"/>
      <c r="AL104" s="13"/>
      <c r="AM104" s="13"/>
      <c r="AN104" s="57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57"/>
      <c r="BA104" s="13"/>
      <c r="BB104" s="13"/>
      <c r="BC104" s="13"/>
      <c r="BD104" s="13"/>
      <c r="BE104" s="13"/>
      <c r="BF104" s="13">
        <v>141</v>
      </c>
      <c r="BG104" s="13"/>
      <c r="BH104" s="13"/>
      <c r="BI104" s="13"/>
      <c r="BJ104" s="13"/>
      <c r="BK104" s="13"/>
      <c r="BL104" s="57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57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57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57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57"/>
      <c r="DI104" s="58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</row>
    <row r="105" spans="2:123" x14ac:dyDescent="0.2">
      <c r="B105" s="19" t="s">
        <v>160</v>
      </c>
      <c r="C105" s="13">
        <f t="shared" ca="1" si="14"/>
        <v>10.330434782608696</v>
      </c>
      <c r="D105" s="56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57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57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57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57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57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57">
        <v>99</v>
      </c>
      <c r="BY105" s="13"/>
      <c r="BZ105" s="13"/>
      <c r="CA105" s="13"/>
      <c r="CB105" s="13"/>
      <c r="CC105" s="13"/>
      <c r="CD105" s="13">
        <v>129</v>
      </c>
      <c r="CE105" s="13"/>
      <c r="CF105" s="13"/>
      <c r="CG105" s="13"/>
      <c r="CH105" s="13">
        <v>514</v>
      </c>
      <c r="CI105" s="13"/>
      <c r="CJ105" s="57">
        <v>234</v>
      </c>
      <c r="CK105" s="13"/>
      <c r="CL105" s="13"/>
      <c r="CM105" s="13"/>
      <c r="CN105" s="13"/>
      <c r="CO105" s="13"/>
      <c r="CP105" s="13">
        <v>5</v>
      </c>
      <c r="CQ105" s="13"/>
      <c r="CR105" s="13">
        <v>1</v>
      </c>
      <c r="CS105" s="13"/>
      <c r="CT105" s="13"/>
      <c r="CU105" s="13"/>
      <c r="CV105" s="57">
        <v>14</v>
      </c>
      <c r="CW105" s="13"/>
      <c r="CX105" s="13"/>
      <c r="CY105" s="13">
        <v>15</v>
      </c>
      <c r="CZ105" s="13"/>
      <c r="DA105" s="13"/>
      <c r="DB105" s="13"/>
      <c r="DC105" s="13">
        <v>6</v>
      </c>
      <c r="DD105" s="13">
        <v>38</v>
      </c>
      <c r="DE105" s="13"/>
      <c r="DF105" s="13"/>
      <c r="DG105" s="13"/>
      <c r="DH105" s="57">
        <v>5</v>
      </c>
      <c r="DI105" s="58"/>
      <c r="DJ105" s="13">
        <v>90</v>
      </c>
      <c r="DK105" s="13">
        <v>2</v>
      </c>
      <c r="DL105" s="13"/>
      <c r="DM105" s="13"/>
      <c r="DN105" s="13"/>
      <c r="DO105" s="13"/>
      <c r="DP105" s="13"/>
      <c r="DQ105" s="13">
        <v>36</v>
      </c>
      <c r="DR105" s="13"/>
      <c r="DS105" s="13"/>
    </row>
    <row r="106" spans="2:123" x14ac:dyDescent="0.2">
      <c r="B106" s="19"/>
      <c r="C106" s="13">
        <f t="shared" ca="1" si="14"/>
        <v>0</v>
      </c>
      <c r="D106" s="56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57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57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57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57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57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57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57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57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57"/>
      <c r="DI106" s="58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</row>
  </sheetData>
  <conditionalFormatting sqref="CK9:DS19 BA30:DS32 AO43:DS58 AO72:BL73 E102:P107 BY72:DS80 AO102:DS107 AO66:DS71 E83:P100 E40:P41 AC60:DS64 E75:P80 E34:P38 E21:P28 AC66:AN73 AO81:DS81 E60:P73 AC21:DS28 AC34:DS38 AC75:BX80 AC40:DS41 AC83:DS100">
    <cfRule type="cellIs" dxfId="199" priority="199" stopIfTrue="1" operator="greaterThanOrEqual">
      <formula>$CK$3</formula>
    </cfRule>
    <cfRule type="cellIs" dxfId="198" priority="200" stopIfTrue="1" operator="greaterThanOrEqual">
      <formula>$CL$3</formula>
    </cfRule>
  </conditionalFormatting>
  <conditionalFormatting sqref="C9:C19 C75:C80 C21:C32 C82:C107 C66:C73 C34:C64">
    <cfRule type="cellIs" dxfId="197" priority="201" stopIfTrue="1" operator="greaterThan">
      <formula>$CK$3</formula>
    </cfRule>
    <cfRule type="cellIs" dxfId="196" priority="202" stopIfTrue="1" operator="greaterThan">
      <formula>$CL$3</formula>
    </cfRule>
  </conditionalFormatting>
  <conditionalFormatting sqref="B87:B92 B9:B19 B30:B32 B83:B85 B40:B41 B43:B58 B60:B64 B102:B106 B94:B100 B34:B38 B75:B80 B21:B28 B66:B73">
    <cfRule type="expression" dxfId="195" priority="203" stopIfTrue="1">
      <formula>C9&gt;=$CK$3</formula>
    </cfRule>
    <cfRule type="expression" dxfId="194" priority="204" stopIfTrue="1">
      <formula>C9&gt;=$CL$3</formula>
    </cfRule>
  </conditionalFormatting>
  <conditionalFormatting sqref="BY9:CJ19">
    <cfRule type="cellIs" dxfId="193" priority="197" stopIfTrue="1" operator="greaterThanOrEqual">
      <formula>$CK$3</formula>
    </cfRule>
    <cfRule type="cellIs" dxfId="192" priority="198" stopIfTrue="1" operator="greaterThanOrEqual">
      <formula>$CL$3</formula>
    </cfRule>
  </conditionalFormatting>
  <conditionalFormatting sqref="BA9:BL19">
    <cfRule type="cellIs" dxfId="191" priority="195" stopIfTrue="1" operator="greaterThanOrEqual">
      <formula>$CK$3</formula>
    </cfRule>
    <cfRule type="cellIs" dxfId="190" priority="196" stopIfTrue="1" operator="greaterThanOrEqual">
      <formula>$CL$3</formula>
    </cfRule>
  </conditionalFormatting>
  <conditionalFormatting sqref="CK42:DS42">
    <cfRule type="cellIs" dxfId="189" priority="191" stopIfTrue="1" operator="greaterThanOrEqual">
      <formula>$CK$3</formula>
    </cfRule>
    <cfRule type="cellIs" dxfId="188" priority="192" stopIfTrue="1" operator="greaterThanOrEqual">
      <formula>$CL$3</formula>
    </cfRule>
  </conditionalFormatting>
  <conditionalFormatting sqref="B42">
    <cfRule type="expression" dxfId="187" priority="193" stopIfTrue="1">
      <formula>C42&gt;=$CK$3</formula>
    </cfRule>
    <cfRule type="expression" dxfId="186" priority="194" stopIfTrue="1">
      <formula>C42&gt;=$CL$3</formula>
    </cfRule>
  </conditionalFormatting>
  <conditionalFormatting sqref="BY42:CJ42">
    <cfRule type="cellIs" dxfId="185" priority="189" stopIfTrue="1" operator="greaterThanOrEqual">
      <formula>$CK$3</formula>
    </cfRule>
    <cfRule type="cellIs" dxfId="184" priority="190" stopIfTrue="1" operator="greaterThanOrEqual">
      <formula>$CL$3</formula>
    </cfRule>
  </conditionalFormatting>
  <conditionalFormatting sqref="BA42:BL42">
    <cfRule type="cellIs" dxfId="183" priority="187" stopIfTrue="1" operator="greaterThanOrEqual">
      <formula>$CK$3</formula>
    </cfRule>
    <cfRule type="cellIs" dxfId="182" priority="188" stopIfTrue="1" operator="greaterThanOrEqual">
      <formula>$CL$3</formula>
    </cfRule>
  </conditionalFormatting>
  <conditionalFormatting sqref="CK29:DS29">
    <cfRule type="cellIs" dxfId="181" priority="183" stopIfTrue="1" operator="greaterThanOrEqual">
      <formula>$CK$3</formula>
    </cfRule>
    <cfRule type="cellIs" dxfId="180" priority="184" stopIfTrue="1" operator="greaterThanOrEqual">
      <formula>$CL$3</formula>
    </cfRule>
  </conditionalFormatting>
  <conditionalFormatting sqref="B29">
    <cfRule type="expression" dxfId="179" priority="185" stopIfTrue="1">
      <formula>C29&gt;=$CK$3</formula>
    </cfRule>
    <cfRule type="expression" dxfId="178" priority="186" stopIfTrue="1">
      <formula>C29&gt;=$CL$3</formula>
    </cfRule>
  </conditionalFormatting>
  <conditionalFormatting sqref="BY29:CJ29">
    <cfRule type="cellIs" dxfId="177" priority="181" stopIfTrue="1" operator="greaterThanOrEqual">
      <formula>$CK$3</formula>
    </cfRule>
    <cfRule type="cellIs" dxfId="176" priority="182" stopIfTrue="1" operator="greaterThanOrEqual">
      <formula>$CL$3</formula>
    </cfRule>
  </conditionalFormatting>
  <conditionalFormatting sqref="BA29:BL29">
    <cfRule type="cellIs" dxfId="175" priority="179" stopIfTrue="1" operator="greaterThanOrEqual">
      <formula>$CK$3</formula>
    </cfRule>
    <cfRule type="cellIs" dxfId="174" priority="180" stopIfTrue="1" operator="greaterThanOrEqual">
      <formula>$CL$3</formula>
    </cfRule>
  </conditionalFormatting>
  <conditionalFormatting sqref="CK82:DS82">
    <cfRule type="cellIs" dxfId="173" priority="175" stopIfTrue="1" operator="greaterThanOrEqual">
      <formula>$CK$3</formula>
    </cfRule>
    <cfRule type="cellIs" dxfId="172" priority="176" stopIfTrue="1" operator="greaterThanOrEqual">
      <formula>$CL$3</formula>
    </cfRule>
  </conditionalFormatting>
  <conditionalFormatting sqref="B82">
    <cfRule type="expression" dxfId="171" priority="177" stopIfTrue="1">
      <formula>C82&gt;=$CK$3</formula>
    </cfRule>
    <cfRule type="expression" dxfId="170" priority="178" stopIfTrue="1">
      <formula>C82&gt;=$CL$3</formula>
    </cfRule>
  </conditionalFormatting>
  <conditionalFormatting sqref="BY82:CJ82">
    <cfRule type="cellIs" dxfId="169" priority="173" stopIfTrue="1" operator="greaterThanOrEqual">
      <formula>$CK$3</formula>
    </cfRule>
    <cfRule type="cellIs" dxfId="168" priority="174" stopIfTrue="1" operator="greaterThanOrEqual">
      <formula>$CL$3</formula>
    </cfRule>
  </conditionalFormatting>
  <conditionalFormatting sqref="BA82:BL82">
    <cfRule type="cellIs" dxfId="167" priority="171" stopIfTrue="1" operator="greaterThanOrEqual">
      <formula>$CK$3</formula>
    </cfRule>
    <cfRule type="cellIs" dxfId="166" priority="172" stopIfTrue="1" operator="greaterThanOrEqual">
      <formula>$CL$3</formula>
    </cfRule>
  </conditionalFormatting>
  <conditionalFormatting sqref="CK39:DS39">
    <cfRule type="cellIs" dxfId="165" priority="167" stopIfTrue="1" operator="greaterThanOrEqual">
      <formula>$CK$3</formula>
    </cfRule>
    <cfRule type="cellIs" dxfId="164" priority="168" stopIfTrue="1" operator="greaterThanOrEqual">
      <formula>$CL$3</formula>
    </cfRule>
  </conditionalFormatting>
  <conditionalFormatting sqref="B39">
    <cfRule type="expression" dxfId="163" priority="169" stopIfTrue="1">
      <formula>C39&gt;=$CK$3</formula>
    </cfRule>
    <cfRule type="expression" dxfId="162" priority="170" stopIfTrue="1">
      <formula>C39&gt;=$CL$3</formula>
    </cfRule>
  </conditionalFormatting>
  <conditionalFormatting sqref="BY39:CJ39">
    <cfRule type="cellIs" dxfId="161" priority="165" stopIfTrue="1" operator="greaterThanOrEqual">
      <formula>$CK$3</formula>
    </cfRule>
    <cfRule type="cellIs" dxfId="160" priority="166" stopIfTrue="1" operator="greaterThanOrEqual">
      <formula>$CL$3</formula>
    </cfRule>
  </conditionalFormatting>
  <conditionalFormatting sqref="BA39:BL39">
    <cfRule type="cellIs" dxfId="159" priority="163" stopIfTrue="1" operator="greaterThanOrEqual">
      <formula>$CK$3</formula>
    </cfRule>
    <cfRule type="cellIs" dxfId="158" priority="164" stopIfTrue="1" operator="greaterThanOrEqual">
      <formula>$CL$3</formula>
    </cfRule>
  </conditionalFormatting>
  <conditionalFormatting sqref="BM72:BX73">
    <cfRule type="cellIs" dxfId="157" priority="161" stopIfTrue="1" operator="greaterThanOrEqual">
      <formula>$CK$3</formula>
    </cfRule>
    <cfRule type="cellIs" dxfId="156" priority="162" stopIfTrue="1" operator="greaterThanOrEqual">
      <formula>$CL$3</formula>
    </cfRule>
  </conditionalFormatting>
  <conditionalFormatting sqref="BM9:BX19">
    <cfRule type="cellIs" dxfId="155" priority="159" stopIfTrue="1" operator="greaterThanOrEqual">
      <formula>$CK$3</formula>
    </cfRule>
    <cfRule type="cellIs" dxfId="154" priority="160" stopIfTrue="1" operator="greaterThanOrEqual">
      <formula>$CL$3</formula>
    </cfRule>
  </conditionalFormatting>
  <conditionalFormatting sqref="BM42:BX42">
    <cfRule type="cellIs" dxfId="153" priority="157" stopIfTrue="1" operator="greaterThanOrEqual">
      <formula>$CK$3</formula>
    </cfRule>
    <cfRule type="cellIs" dxfId="152" priority="158" stopIfTrue="1" operator="greaterThanOrEqual">
      <formula>$CL$3</formula>
    </cfRule>
  </conditionalFormatting>
  <conditionalFormatting sqref="BM29:BX29">
    <cfRule type="cellIs" dxfId="151" priority="155" stopIfTrue="1" operator="greaterThanOrEqual">
      <formula>$CK$3</formula>
    </cfRule>
    <cfRule type="cellIs" dxfId="150" priority="156" stopIfTrue="1" operator="greaterThanOrEqual">
      <formula>$CL$3</formula>
    </cfRule>
  </conditionalFormatting>
  <conditionalFormatting sqref="BM82:BX82">
    <cfRule type="cellIs" dxfId="149" priority="153" stopIfTrue="1" operator="greaterThanOrEqual">
      <formula>$CK$3</formula>
    </cfRule>
    <cfRule type="cellIs" dxfId="148" priority="154" stopIfTrue="1" operator="greaterThanOrEqual">
      <formula>$CL$3</formula>
    </cfRule>
  </conditionalFormatting>
  <conditionalFormatting sqref="BM39:BX39">
    <cfRule type="cellIs" dxfId="147" priority="151" stopIfTrue="1" operator="greaterThanOrEqual">
      <formula>$CK$3</formula>
    </cfRule>
    <cfRule type="cellIs" dxfId="146" priority="152" stopIfTrue="1" operator="greaterThanOrEqual">
      <formula>$CL$3</formula>
    </cfRule>
  </conditionalFormatting>
  <conditionalFormatting sqref="AO30:AZ32">
    <cfRule type="cellIs" dxfId="145" priority="149" stopIfTrue="1" operator="greaterThanOrEqual">
      <formula>$CK$3</formula>
    </cfRule>
    <cfRule type="cellIs" dxfId="144" priority="150" stopIfTrue="1" operator="greaterThanOrEqual">
      <formula>$CL$3</formula>
    </cfRule>
  </conditionalFormatting>
  <conditionalFormatting sqref="AO9:AZ19">
    <cfRule type="cellIs" dxfId="143" priority="147" stopIfTrue="1" operator="greaterThanOrEqual">
      <formula>$CK$3</formula>
    </cfRule>
    <cfRule type="cellIs" dxfId="142" priority="148" stopIfTrue="1" operator="greaterThanOrEqual">
      <formula>$CL$3</formula>
    </cfRule>
  </conditionalFormatting>
  <conditionalFormatting sqref="AO42:AZ42">
    <cfRule type="cellIs" dxfId="141" priority="145" stopIfTrue="1" operator="greaterThanOrEqual">
      <formula>$CK$3</formula>
    </cfRule>
    <cfRule type="cellIs" dxfId="140" priority="146" stopIfTrue="1" operator="greaterThanOrEqual">
      <formula>$CL$3</formula>
    </cfRule>
  </conditionalFormatting>
  <conditionalFormatting sqref="AO29:AZ29">
    <cfRule type="cellIs" dxfId="139" priority="143" stopIfTrue="1" operator="greaterThanOrEqual">
      <formula>$CK$3</formula>
    </cfRule>
    <cfRule type="cellIs" dxfId="138" priority="144" stopIfTrue="1" operator="greaterThanOrEqual">
      <formula>$CL$3</formula>
    </cfRule>
  </conditionalFormatting>
  <conditionalFormatting sqref="AO82:AZ82">
    <cfRule type="cellIs" dxfId="137" priority="141" stopIfTrue="1" operator="greaterThanOrEqual">
      <formula>$CK$3</formula>
    </cfRule>
    <cfRule type="cellIs" dxfId="136" priority="142" stopIfTrue="1" operator="greaterThanOrEqual">
      <formula>$CL$3</formula>
    </cfRule>
  </conditionalFormatting>
  <conditionalFormatting sqref="AO39:AZ39">
    <cfRule type="cellIs" dxfId="135" priority="139" stopIfTrue="1" operator="greaterThanOrEqual">
      <formula>$CK$3</formula>
    </cfRule>
    <cfRule type="cellIs" dxfId="134" priority="140" stopIfTrue="1" operator="greaterThanOrEqual">
      <formula>$CL$3</formula>
    </cfRule>
  </conditionalFormatting>
  <conditionalFormatting sqref="AO59:DS59">
    <cfRule type="cellIs" dxfId="133" priority="133" stopIfTrue="1" operator="greaterThanOrEqual">
      <formula>$CK$3</formula>
    </cfRule>
    <cfRule type="cellIs" dxfId="132" priority="134" stopIfTrue="1" operator="greaterThanOrEqual">
      <formula>$CL$3</formula>
    </cfRule>
  </conditionalFormatting>
  <conditionalFormatting sqref="B59">
    <cfRule type="expression" dxfId="131" priority="137" stopIfTrue="1">
      <formula>C59&gt;=$CK$3</formula>
    </cfRule>
    <cfRule type="expression" dxfId="130" priority="138" stopIfTrue="1">
      <formula>C59&gt;=$CL$3</formula>
    </cfRule>
  </conditionalFormatting>
  <conditionalFormatting sqref="BA101:DS101">
    <cfRule type="cellIs" dxfId="129" priority="127" stopIfTrue="1" operator="greaterThanOrEqual">
      <formula>$CK$3</formula>
    </cfRule>
    <cfRule type="cellIs" dxfId="128" priority="128" stopIfTrue="1" operator="greaterThanOrEqual">
      <formula>$CL$3</formula>
    </cfRule>
  </conditionalFormatting>
  <conditionalFormatting sqref="B101">
    <cfRule type="expression" dxfId="127" priority="131" stopIfTrue="1">
      <formula>C101&gt;=$CK$3</formula>
    </cfRule>
    <cfRule type="expression" dxfId="126" priority="132" stopIfTrue="1">
      <formula>C101&gt;=$CL$3</formula>
    </cfRule>
  </conditionalFormatting>
  <conditionalFormatting sqref="AO101:AZ101">
    <cfRule type="cellIs" dxfId="125" priority="125" stopIfTrue="1" operator="greaterThanOrEqual">
      <formula>$CK$3</formula>
    </cfRule>
    <cfRule type="cellIs" dxfId="124" priority="126" stopIfTrue="1" operator="greaterThanOrEqual">
      <formula>$CL$3</formula>
    </cfRule>
  </conditionalFormatting>
  <conditionalFormatting sqref="E43:P58">
    <cfRule type="cellIs" dxfId="123" priority="123" stopIfTrue="1" operator="greaterThanOrEqual">
      <formula>$CK$3</formula>
    </cfRule>
    <cfRule type="cellIs" dxfId="122" priority="124" stopIfTrue="1" operator="greaterThanOrEqual">
      <formula>$CL$3</formula>
    </cfRule>
  </conditionalFormatting>
  <conditionalFormatting sqref="E30:P32">
    <cfRule type="cellIs" dxfId="121" priority="121" stopIfTrue="1" operator="greaterThanOrEqual">
      <formula>$CK$3</formula>
    </cfRule>
    <cfRule type="cellIs" dxfId="120" priority="122" stopIfTrue="1" operator="greaterThanOrEqual">
      <formula>$CL$3</formula>
    </cfRule>
  </conditionalFormatting>
  <conditionalFormatting sqref="E9:P19">
    <cfRule type="cellIs" dxfId="119" priority="119" stopIfTrue="1" operator="greaterThanOrEqual">
      <formula>$CK$3</formula>
    </cfRule>
    <cfRule type="cellIs" dxfId="118" priority="120" stopIfTrue="1" operator="greaterThanOrEqual">
      <formula>$CL$3</formula>
    </cfRule>
  </conditionalFormatting>
  <conditionalFormatting sqref="E42:P42">
    <cfRule type="cellIs" dxfId="117" priority="117" stopIfTrue="1" operator="greaterThanOrEqual">
      <formula>$CK$3</formula>
    </cfRule>
    <cfRule type="cellIs" dxfId="116" priority="118" stopIfTrue="1" operator="greaterThanOrEqual">
      <formula>$CL$3</formula>
    </cfRule>
  </conditionalFormatting>
  <conditionalFormatting sqref="E29:P29">
    <cfRule type="cellIs" dxfId="115" priority="115" stopIfTrue="1" operator="greaterThanOrEqual">
      <formula>$CK$3</formula>
    </cfRule>
    <cfRule type="cellIs" dxfId="114" priority="116" stopIfTrue="1" operator="greaterThanOrEqual">
      <formula>$CL$3</formula>
    </cfRule>
  </conditionalFormatting>
  <conditionalFormatting sqref="E82:P82">
    <cfRule type="cellIs" dxfId="113" priority="113" stopIfTrue="1" operator="greaterThanOrEqual">
      <formula>$CK$3</formula>
    </cfRule>
    <cfRule type="cellIs" dxfId="112" priority="114" stopIfTrue="1" operator="greaterThanOrEqual">
      <formula>$CL$3</formula>
    </cfRule>
  </conditionalFormatting>
  <conditionalFormatting sqref="E39:P39">
    <cfRule type="cellIs" dxfId="111" priority="111" stopIfTrue="1" operator="greaterThanOrEqual">
      <formula>$CK$3</formula>
    </cfRule>
    <cfRule type="cellIs" dxfId="110" priority="112" stopIfTrue="1" operator="greaterThanOrEqual">
      <formula>$CL$3</formula>
    </cfRule>
  </conditionalFormatting>
  <conditionalFormatting sqref="E59:P59">
    <cfRule type="cellIs" dxfId="109" priority="109" stopIfTrue="1" operator="greaterThanOrEqual">
      <formula>$CK$3</formula>
    </cfRule>
    <cfRule type="cellIs" dxfId="108" priority="110" stopIfTrue="1" operator="greaterThanOrEqual">
      <formula>$CL$3</formula>
    </cfRule>
  </conditionalFormatting>
  <conditionalFormatting sqref="E101:P101">
    <cfRule type="cellIs" dxfId="107" priority="107" stopIfTrue="1" operator="greaterThanOrEqual">
      <formula>$CK$3</formula>
    </cfRule>
    <cfRule type="cellIs" dxfId="106" priority="108" stopIfTrue="1" operator="greaterThanOrEqual">
      <formula>$CL$3</formula>
    </cfRule>
  </conditionalFormatting>
  <conditionalFormatting sqref="BA33:DS33">
    <cfRule type="cellIs" dxfId="105" priority="101" stopIfTrue="1" operator="greaterThanOrEqual">
      <formula>$CK$3</formula>
    </cfRule>
    <cfRule type="cellIs" dxfId="104" priority="102" stopIfTrue="1" operator="greaterThanOrEqual">
      <formula>$CL$3</formula>
    </cfRule>
  </conditionalFormatting>
  <conditionalFormatting sqref="C33">
    <cfRule type="cellIs" dxfId="103" priority="103" stopIfTrue="1" operator="greaterThan">
      <formula>$CK$3</formula>
    </cfRule>
    <cfRule type="cellIs" dxfId="102" priority="104" stopIfTrue="1" operator="greaterThan">
      <formula>$CL$3</formula>
    </cfRule>
  </conditionalFormatting>
  <conditionalFormatting sqref="B33">
    <cfRule type="expression" dxfId="101" priority="105" stopIfTrue="1">
      <formula>C33&gt;=$CK$3</formula>
    </cfRule>
    <cfRule type="expression" dxfId="100" priority="106" stopIfTrue="1">
      <formula>C33&gt;=$CL$3</formula>
    </cfRule>
  </conditionalFormatting>
  <conditionalFormatting sqref="AO33:AZ33">
    <cfRule type="cellIs" dxfId="99" priority="99" stopIfTrue="1" operator="greaterThanOrEqual">
      <formula>$CK$3</formula>
    </cfRule>
    <cfRule type="cellIs" dxfId="98" priority="100" stopIfTrue="1" operator="greaterThanOrEqual">
      <formula>$CL$3</formula>
    </cfRule>
  </conditionalFormatting>
  <conditionalFormatting sqref="E33:P33">
    <cfRule type="cellIs" dxfId="97" priority="97" stopIfTrue="1" operator="greaterThanOrEqual">
      <formula>$CK$3</formula>
    </cfRule>
    <cfRule type="cellIs" dxfId="96" priority="98" stopIfTrue="1" operator="greaterThanOrEqual">
      <formula>$CL$3</formula>
    </cfRule>
  </conditionalFormatting>
  <conditionalFormatting sqref="AO74:BL74">
    <cfRule type="cellIs" dxfId="95" priority="91" stopIfTrue="1" operator="greaterThanOrEqual">
      <formula>$CK$3</formula>
    </cfRule>
    <cfRule type="cellIs" dxfId="94" priority="92" stopIfTrue="1" operator="greaterThanOrEqual">
      <formula>$CL$3</formula>
    </cfRule>
  </conditionalFormatting>
  <conditionalFormatting sqref="C74">
    <cfRule type="cellIs" dxfId="93" priority="93" stopIfTrue="1" operator="greaterThan">
      <formula>$CK$3</formula>
    </cfRule>
    <cfRule type="cellIs" dxfId="92" priority="94" stopIfTrue="1" operator="greaterThan">
      <formula>$CL$3</formula>
    </cfRule>
  </conditionalFormatting>
  <conditionalFormatting sqref="B74">
    <cfRule type="expression" dxfId="91" priority="95" stopIfTrue="1">
      <formula>C74&gt;=$CK$3</formula>
    </cfRule>
    <cfRule type="expression" dxfId="90" priority="96" stopIfTrue="1">
      <formula>C74&gt;=$CL$3</formula>
    </cfRule>
  </conditionalFormatting>
  <conditionalFormatting sqref="BM74:BX74">
    <cfRule type="cellIs" dxfId="89" priority="89" stopIfTrue="1" operator="greaterThanOrEqual">
      <formula>$CK$3</formula>
    </cfRule>
    <cfRule type="cellIs" dxfId="88" priority="90" stopIfTrue="1" operator="greaterThanOrEqual">
      <formula>$CL$3</formula>
    </cfRule>
  </conditionalFormatting>
  <conditionalFormatting sqref="E74:P74">
    <cfRule type="cellIs" dxfId="87" priority="87" stopIfTrue="1" operator="greaterThanOrEqual">
      <formula>$CK$3</formula>
    </cfRule>
    <cfRule type="cellIs" dxfId="86" priority="88" stopIfTrue="1" operator="greaterThanOrEqual">
      <formula>$CL$3</formula>
    </cfRule>
  </conditionalFormatting>
  <conditionalFormatting sqref="CK20:DS20">
    <cfRule type="cellIs" dxfId="85" priority="81" stopIfTrue="1" operator="greaterThanOrEqual">
      <formula>$CK$3</formula>
    </cfRule>
    <cfRule type="cellIs" dxfId="84" priority="82" stopIfTrue="1" operator="greaterThanOrEqual">
      <formula>$CL$3</formula>
    </cfRule>
  </conditionalFormatting>
  <conditionalFormatting sqref="C20">
    <cfRule type="cellIs" dxfId="83" priority="83" stopIfTrue="1" operator="greaterThan">
      <formula>$CK$3</formula>
    </cfRule>
    <cfRule type="cellIs" dxfId="82" priority="84" stopIfTrue="1" operator="greaterThan">
      <formula>$CL$3</formula>
    </cfRule>
  </conditionalFormatting>
  <conditionalFormatting sqref="B20">
    <cfRule type="expression" dxfId="81" priority="85" stopIfTrue="1">
      <formula>C20&gt;=$CK$3</formula>
    </cfRule>
    <cfRule type="expression" dxfId="80" priority="86" stopIfTrue="1">
      <formula>C20&gt;=$CL$3</formula>
    </cfRule>
  </conditionalFormatting>
  <conditionalFormatting sqref="BY20:CJ20">
    <cfRule type="cellIs" dxfId="79" priority="79" stopIfTrue="1" operator="greaterThanOrEqual">
      <formula>$CK$3</formula>
    </cfRule>
    <cfRule type="cellIs" dxfId="78" priority="80" stopIfTrue="1" operator="greaterThanOrEqual">
      <formula>$CL$3</formula>
    </cfRule>
  </conditionalFormatting>
  <conditionalFormatting sqref="BA20:BL20">
    <cfRule type="cellIs" dxfId="77" priority="77" stopIfTrue="1" operator="greaterThanOrEqual">
      <formula>$CK$3</formula>
    </cfRule>
    <cfRule type="cellIs" dxfId="76" priority="78" stopIfTrue="1" operator="greaterThanOrEqual">
      <formula>$CL$3</formula>
    </cfRule>
  </conditionalFormatting>
  <conditionalFormatting sqref="BM20:BX20">
    <cfRule type="cellIs" dxfId="75" priority="75" stopIfTrue="1" operator="greaterThanOrEqual">
      <formula>$CK$3</formula>
    </cfRule>
    <cfRule type="cellIs" dxfId="74" priority="76" stopIfTrue="1" operator="greaterThanOrEqual">
      <formula>$CL$3</formula>
    </cfRule>
  </conditionalFormatting>
  <conditionalFormatting sqref="AO20:AZ20">
    <cfRule type="cellIs" dxfId="73" priority="73" stopIfTrue="1" operator="greaterThanOrEqual">
      <formula>$CK$3</formula>
    </cfRule>
    <cfRule type="cellIs" dxfId="72" priority="74" stopIfTrue="1" operator="greaterThanOrEqual">
      <formula>$CL$3</formula>
    </cfRule>
  </conditionalFormatting>
  <conditionalFormatting sqref="E20:P20">
    <cfRule type="cellIs" dxfId="71" priority="71" stopIfTrue="1" operator="greaterThanOrEqual">
      <formula>$CK$3</formula>
    </cfRule>
    <cfRule type="cellIs" dxfId="70" priority="72" stopIfTrue="1" operator="greaterThanOrEqual">
      <formula>$CL$3</formula>
    </cfRule>
  </conditionalFormatting>
  <conditionalFormatting sqref="AC102:AN107">
    <cfRule type="cellIs" dxfId="69" priority="69" stopIfTrue="1" operator="greaterThanOrEqual">
      <formula>$CK$3</formula>
    </cfRule>
    <cfRule type="cellIs" dxfId="68" priority="70" stopIfTrue="1" operator="greaterThanOrEqual">
      <formula>$CL$3</formula>
    </cfRule>
  </conditionalFormatting>
  <conditionalFormatting sqref="AC43:AN58">
    <cfRule type="cellIs" dxfId="67" priority="67" stopIfTrue="1" operator="greaterThanOrEqual">
      <formula>$CK$3</formula>
    </cfRule>
    <cfRule type="cellIs" dxfId="66" priority="68" stopIfTrue="1" operator="greaterThanOrEqual">
      <formula>$CL$3</formula>
    </cfRule>
  </conditionalFormatting>
  <conditionalFormatting sqref="AC30:AN32">
    <cfRule type="cellIs" dxfId="65" priority="65" stopIfTrue="1" operator="greaterThanOrEqual">
      <formula>$CK$3</formula>
    </cfRule>
    <cfRule type="cellIs" dxfId="64" priority="66" stopIfTrue="1" operator="greaterThanOrEqual">
      <formula>$CL$3</formula>
    </cfRule>
  </conditionalFormatting>
  <conditionalFormatting sqref="AC9:AN19">
    <cfRule type="cellIs" dxfId="63" priority="63" stopIfTrue="1" operator="greaterThanOrEqual">
      <formula>$CK$3</formula>
    </cfRule>
    <cfRule type="cellIs" dxfId="62" priority="64" stopIfTrue="1" operator="greaterThanOrEqual">
      <formula>$CL$3</formula>
    </cfRule>
  </conditionalFormatting>
  <conditionalFormatting sqref="AC42:AN42">
    <cfRule type="cellIs" dxfId="61" priority="61" stopIfTrue="1" operator="greaterThanOrEqual">
      <formula>$CK$3</formula>
    </cfRule>
    <cfRule type="cellIs" dxfId="60" priority="62" stopIfTrue="1" operator="greaterThanOrEqual">
      <formula>$CL$3</formula>
    </cfRule>
  </conditionalFormatting>
  <conditionalFormatting sqref="AC29:AN29">
    <cfRule type="cellIs" dxfId="59" priority="59" stopIfTrue="1" operator="greaterThanOrEqual">
      <formula>$CK$3</formula>
    </cfRule>
    <cfRule type="cellIs" dxfId="58" priority="60" stopIfTrue="1" operator="greaterThanOrEqual">
      <formula>$CL$3</formula>
    </cfRule>
  </conditionalFormatting>
  <conditionalFormatting sqref="AC82:AN82">
    <cfRule type="cellIs" dxfId="57" priority="57" stopIfTrue="1" operator="greaterThanOrEqual">
      <formula>$CK$3</formula>
    </cfRule>
    <cfRule type="cellIs" dxfId="56" priority="58" stopIfTrue="1" operator="greaterThanOrEqual">
      <formula>$CL$3</formula>
    </cfRule>
  </conditionalFormatting>
  <conditionalFormatting sqref="AC39:AN39">
    <cfRule type="cellIs" dxfId="55" priority="55" stopIfTrue="1" operator="greaterThanOrEqual">
      <formula>$CK$3</formula>
    </cfRule>
    <cfRule type="cellIs" dxfId="54" priority="56" stopIfTrue="1" operator="greaterThanOrEqual">
      <formula>$CL$3</formula>
    </cfRule>
  </conditionalFormatting>
  <conditionalFormatting sqref="AC59:AN59">
    <cfRule type="cellIs" dxfId="53" priority="53" stopIfTrue="1" operator="greaterThanOrEqual">
      <formula>$CK$3</formula>
    </cfRule>
    <cfRule type="cellIs" dxfId="52" priority="54" stopIfTrue="1" operator="greaterThanOrEqual">
      <formula>$CL$3</formula>
    </cfRule>
  </conditionalFormatting>
  <conditionalFormatting sqref="AC101:AN101">
    <cfRule type="cellIs" dxfId="51" priority="51" stopIfTrue="1" operator="greaterThanOrEqual">
      <formula>$CK$3</formula>
    </cfRule>
    <cfRule type="cellIs" dxfId="50" priority="52" stopIfTrue="1" operator="greaterThanOrEqual">
      <formula>$CL$3</formula>
    </cfRule>
  </conditionalFormatting>
  <conditionalFormatting sqref="AC33:AN33">
    <cfRule type="cellIs" dxfId="49" priority="49" stopIfTrue="1" operator="greaterThanOrEqual">
      <formula>$CK$3</formula>
    </cfRule>
    <cfRule type="cellIs" dxfId="48" priority="50" stopIfTrue="1" operator="greaterThanOrEqual">
      <formula>$CL$3</formula>
    </cfRule>
  </conditionalFormatting>
  <conditionalFormatting sqref="AC74:AN74">
    <cfRule type="cellIs" dxfId="47" priority="47" stopIfTrue="1" operator="greaterThanOrEqual">
      <formula>$CK$3</formula>
    </cfRule>
    <cfRule type="cellIs" dxfId="46" priority="48" stopIfTrue="1" operator="greaterThanOrEqual">
      <formula>$CL$3</formula>
    </cfRule>
  </conditionalFormatting>
  <conditionalFormatting sqref="AC20:AN20">
    <cfRule type="cellIs" dxfId="45" priority="45" stopIfTrue="1" operator="greaterThanOrEqual">
      <formula>$CK$3</formula>
    </cfRule>
    <cfRule type="cellIs" dxfId="44" priority="46" stopIfTrue="1" operator="greaterThanOrEqual">
      <formula>$CL$3</formula>
    </cfRule>
  </conditionalFormatting>
  <conditionalFormatting sqref="E81:P81">
    <cfRule type="cellIs" dxfId="43" priority="39" stopIfTrue="1" operator="greaterThanOrEqual">
      <formula>$CK$3</formula>
    </cfRule>
    <cfRule type="cellIs" dxfId="42" priority="40" stopIfTrue="1" operator="greaterThanOrEqual">
      <formula>$CL$3</formula>
    </cfRule>
  </conditionalFormatting>
  <conditionalFormatting sqref="C81">
    <cfRule type="cellIs" dxfId="41" priority="41" stopIfTrue="1" operator="greaterThan">
      <formula>$CK$3</formula>
    </cfRule>
    <cfRule type="cellIs" dxfId="40" priority="42" stopIfTrue="1" operator="greaterThan">
      <formula>$CL$3</formula>
    </cfRule>
  </conditionalFormatting>
  <conditionalFormatting sqref="B81">
    <cfRule type="expression" dxfId="39" priority="43" stopIfTrue="1">
      <formula>C81&gt;=$CK$3</formula>
    </cfRule>
    <cfRule type="expression" dxfId="38" priority="44" stopIfTrue="1">
      <formula>C81&gt;=$CL$3</formula>
    </cfRule>
  </conditionalFormatting>
  <conditionalFormatting sqref="AC81:AN81">
    <cfRule type="cellIs" dxfId="37" priority="37" stopIfTrue="1" operator="greaterThanOrEqual">
      <formula>$CK$3</formula>
    </cfRule>
    <cfRule type="cellIs" dxfId="36" priority="38" stopIfTrue="1" operator="greaterThanOrEqual">
      <formula>$CL$3</formula>
    </cfRule>
  </conditionalFormatting>
  <conditionalFormatting sqref="AO65:DS65">
    <cfRule type="cellIs" dxfId="35" priority="31" stopIfTrue="1" operator="greaterThanOrEqual">
      <formula>$CK$3</formula>
    </cfRule>
    <cfRule type="cellIs" dxfId="34" priority="32" stopIfTrue="1" operator="greaterThanOrEqual">
      <formula>$CL$3</formula>
    </cfRule>
  </conditionalFormatting>
  <conditionalFormatting sqref="C65">
    <cfRule type="cellIs" dxfId="33" priority="33" stopIfTrue="1" operator="greaterThan">
      <formula>$CK$3</formula>
    </cfRule>
    <cfRule type="cellIs" dxfId="32" priority="34" stopIfTrue="1" operator="greaterThan">
      <formula>$CL$3</formula>
    </cfRule>
  </conditionalFormatting>
  <conditionalFormatting sqref="B65">
    <cfRule type="expression" dxfId="31" priority="35" stopIfTrue="1">
      <formula>C65&gt;=$CK$3</formula>
    </cfRule>
    <cfRule type="expression" dxfId="30" priority="36" stopIfTrue="1">
      <formula>C65&gt;=$CL$3</formula>
    </cfRule>
  </conditionalFormatting>
  <conditionalFormatting sqref="AC65:AN65">
    <cfRule type="cellIs" dxfId="29" priority="29" stopIfTrue="1" operator="greaterThanOrEqual">
      <formula>$CK$3</formula>
    </cfRule>
    <cfRule type="cellIs" dxfId="28" priority="30" stopIfTrue="1" operator="greaterThanOrEqual">
      <formula>$CL$3</formula>
    </cfRule>
  </conditionalFormatting>
  <conditionalFormatting sqref="Q102:AB107 Q83:AB100 Q40:AB41 Q75:AB80 Q34:AB38 Q21:AB28 Q60:AB73">
    <cfRule type="cellIs" dxfId="27" priority="27" stopIfTrue="1" operator="greaterThanOrEqual">
      <formula>$CK$3</formula>
    </cfRule>
    <cfRule type="cellIs" dxfId="26" priority="28" stopIfTrue="1" operator="greaterThanOrEqual">
      <formula>$CL$3</formula>
    </cfRule>
  </conditionalFormatting>
  <conditionalFormatting sqref="Q43:AB58">
    <cfRule type="cellIs" dxfId="25" priority="25" stopIfTrue="1" operator="greaterThanOrEqual">
      <formula>$CK$3</formula>
    </cfRule>
    <cfRule type="cellIs" dxfId="24" priority="26" stopIfTrue="1" operator="greaterThanOrEqual">
      <formula>$CL$3</formula>
    </cfRule>
  </conditionalFormatting>
  <conditionalFormatting sqref="Q30:AB32">
    <cfRule type="cellIs" dxfId="23" priority="23" stopIfTrue="1" operator="greaterThanOrEqual">
      <formula>$CK$3</formula>
    </cfRule>
    <cfRule type="cellIs" dxfId="22" priority="24" stopIfTrue="1" operator="greaterThanOrEqual">
      <formula>$CL$3</formula>
    </cfRule>
  </conditionalFormatting>
  <conditionalFormatting sqref="Q9:AB19">
    <cfRule type="cellIs" dxfId="21" priority="21" stopIfTrue="1" operator="greaterThanOrEqual">
      <formula>$CK$3</formula>
    </cfRule>
    <cfRule type="cellIs" dxfId="20" priority="22" stopIfTrue="1" operator="greaterThanOrEqual">
      <formula>$CL$3</formula>
    </cfRule>
  </conditionalFormatting>
  <conditionalFormatting sqref="Q42:AB42">
    <cfRule type="cellIs" dxfId="19" priority="19" stopIfTrue="1" operator="greaterThanOrEqual">
      <formula>$CK$3</formula>
    </cfRule>
    <cfRule type="cellIs" dxfId="18" priority="20" stopIfTrue="1" operator="greaterThanOrEqual">
      <formula>$CL$3</formula>
    </cfRule>
  </conditionalFormatting>
  <conditionalFormatting sqref="Q29:AB29">
    <cfRule type="cellIs" dxfId="17" priority="17" stopIfTrue="1" operator="greaterThanOrEqual">
      <formula>$CK$3</formula>
    </cfRule>
    <cfRule type="cellIs" dxfId="16" priority="18" stopIfTrue="1" operator="greaterThanOrEqual">
      <formula>$CL$3</formula>
    </cfRule>
  </conditionalFormatting>
  <conditionalFormatting sqref="Q82:AB82">
    <cfRule type="cellIs" dxfId="15" priority="15" stopIfTrue="1" operator="greaterThanOrEqual">
      <formula>$CK$3</formula>
    </cfRule>
    <cfRule type="cellIs" dxfId="14" priority="16" stopIfTrue="1" operator="greaterThanOrEqual">
      <formula>$CL$3</formula>
    </cfRule>
  </conditionalFormatting>
  <conditionalFormatting sqref="Q39:AB39">
    <cfRule type="cellIs" dxfId="13" priority="13" stopIfTrue="1" operator="greaterThanOrEqual">
      <formula>$CK$3</formula>
    </cfRule>
    <cfRule type="cellIs" dxfId="12" priority="14" stopIfTrue="1" operator="greaterThanOrEqual">
      <formula>$CL$3</formula>
    </cfRule>
  </conditionalFormatting>
  <conditionalFormatting sqref="Q59:AB59">
    <cfRule type="cellIs" dxfId="11" priority="11" stopIfTrue="1" operator="greaterThanOrEqual">
      <formula>$CK$3</formula>
    </cfRule>
    <cfRule type="cellIs" dxfId="10" priority="12" stopIfTrue="1" operator="greaterThanOrEqual">
      <formula>$CL$3</formula>
    </cfRule>
  </conditionalFormatting>
  <conditionalFormatting sqref="Q101:AB101">
    <cfRule type="cellIs" dxfId="9" priority="9" stopIfTrue="1" operator="greaterThanOrEqual">
      <formula>$CK$3</formula>
    </cfRule>
    <cfRule type="cellIs" dxfId="8" priority="10" stopIfTrue="1" operator="greaterThanOrEqual">
      <formula>$CL$3</formula>
    </cfRule>
  </conditionalFormatting>
  <conditionalFormatting sqref="Q33:AB33">
    <cfRule type="cellIs" dxfId="7" priority="7" stopIfTrue="1" operator="greaterThanOrEqual">
      <formula>$CK$3</formula>
    </cfRule>
    <cfRule type="cellIs" dxfId="6" priority="8" stopIfTrue="1" operator="greaterThanOrEqual">
      <formula>$CL$3</formula>
    </cfRule>
  </conditionalFormatting>
  <conditionalFormatting sqref="Q74:AB74">
    <cfRule type="cellIs" dxfId="5" priority="5" stopIfTrue="1" operator="greaterThanOrEqual">
      <formula>$CK$3</formula>
    </cfRule>
    <cfRule type="cellIs" dxfId="4" priority="6" stopIfTrue="1" operator="greaterThanOrEqual">
      <formula>$CL$3</formula>
    </cfRule>
  </conditionalFormatting>
  <conditionalFormatting sqref="Q20:AB20">
    <cfRule type="cellIs" dxfId="3" priority="3" stopIfTrue="1" operator="greaterThanOrEqual">
      <formula>$CK$3</formula>
    </cfRule>
    <cfRule type="cellIs" dxfId="2" priority="4" stopIfTrue="1" operator="greaterThanOrEqual">
      <formula>$CL$3</formula>
    </cfRule>
  </conditionalFormatting>
  <conditionalFormatting sqref="Q81:AB81">
    <cfRule type="cellIs" dxfId="1" priority="1" stopIfTrue="1" operator="greaterThanOrEqual">
      <formula>$CK$3</formula>
    </cfRule>
    <cfRule type="cellIs" dxfId="0" priority="2" stopIfTrue="1" operator="greaterThanOrEqual">
      <formula>$CL$3</formula>
    </cfRule>
  </conditionalFormatting>
  <pageMargins left="0.78740157499999996" right="0.78740157499999996" top="0.984251969" bottom="0.984251969" header="0.4921259845" footer="0.4921259845"/>
  <pageSetup paperSize="9" orientation="portrait" horizontalDpi="200" verticalDpi="2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visits</vt:lpstr>
      <vt:lpstr>countries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</dc:creator>
  <cp:lastModifiedBy>LOM</cp:lastModifiedBy>
  <dcterms:created xsi:type="dcterms:W3CDTF">2013-01-05T16:42:58Z</dcterms:created>
  <dcterms:modified xsi:type="dcterms:W3CDTF">2015-09-02T19:25:21Z</dcterms:modified>
</cp:coreProperties>
</file>